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4696" windowWidth="33700" windowHeight="20340" activeTab="0"/>
  </bookViews>
  <sheets>
    <sheet name="Table A.13" sheetId="1" r:id="rId1"/>
  </sheets>
  <definedNames>
    <definedName name="_xlnm.Print_Area" localSheetId="0">'Table A.13'!$A$1:$P$54</definedName>
    <definedName name="Rg">'Table A.13'!$I$3</definedName>
    <definedName name="T">'Table A.13'!$I$2</definedName>
  </definedNames>
  <calcPr fullCalcOnLoad="1"/>
</workbook>
</file>

<file path=xl/sharedStrings.xml><?xml version="1.0" encoding="utf-8"?>
<sst xmlns="http://schemas.openxmlformats.org/spreadsheetml/2006/main" count="67" uniqueCount="35">
  <si>
    <t>C2H4</t>
  </si>
  <si>
    <t>C2H4</t>
  </si>
  <si>
    <t>300-1000</t>
  </si>
  <si>
    <t>1000-5000</t>
  </si>
  <si>
    <t>CH4</t>
  </si>
  <si>
    <t>1000-5000</t>
  </si>
  <si>
    <t>CH4</t>
  </si>
  <si>
    <t>N2</t>
  </si>
  <si>
    <t>O2</t>
  </si>
  <si>
    <t>H2O</t>
  </si>
  <si>
    <t>CO2</t>
  </si>
  <si>
    <t>OH</t>
  </si>
  <si>
    <t>O</t>
  </si>
  <si>
    <t>H2</t>
  </si>
  <si>
    <t>NO</t>
  </si>
  <si>
    <t>a1</t>
  </si>
  <si>
    <t>a2</t>
  </si>
  <si>
    <t>a3</t>
  </si>
  <si>
    <t>a4</t>
  </si>
  <si>
    <t>a5</t>
  </si>
  <si>
    <t>a6</t>
  </si>
  <si>
    <t>a7</t>
  </si>
  <si>
    <t xml:space="preserve">CO </t>
  </si>
  <si>
    <t xml:space="preserve">H </t>
  </si>
  <si>
    <t xml:space="preserve">N </t>
  </si>
  <si>
    <t>T range</t>
  </si>
  <si>
    <t>1000-5000</t>
  </si>
  <si>
    <t>300-1000</t>
  </si>
  <si>
    <t>T</t>
  </si>
  <si>
    <t>R</t>
  </si>
  <si>
    <t>cp</t>
  </si>
  <si>
    <t>J/mol/K</t>
  </si>
  <si>
    <t>h</t>
  </si>
  <si>
    <t>s</t>
  </si>
  <si>
    <t>Turns Table A 13.  Used to calculate Cp, h, s for products at product temperature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</si>
</sst>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E+00"/>
    <numFmt numFmtId="169" formatCode="General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1" fontId="0" fillId="0" borderId="0" xfId="0" applyNumberForma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 topLeftCell="A1">
      <selection activeCell="A2" sqref="A2"/>
    </sheetView>
  </sheetViews>
  <sheetFormatPr defaultColWidth="9.57421875" defaultRowHeight="12.75"/>
  <cols>
    <col min="3" max="3" width="3.8515625" style="0" customWidth="1"/>
    <col min="4" max="4" width="11.7109375" style="0" bestFit="1" customWidth="1"/>
    <col min="5" max="5" width="9.7109375" style="0" bestFit="1" customWidth="1"/>
    <col min="6" max="6" width="13.00390625" style="0" bestFit="1" customWidth="1"/>
    <col min="7" max="7" width="14.28125" style="0" bestFit="1" customWidth="1"/>
    <col min="8" max="8" width="9.28125" style="0" customWidth="1"/>
    <col min="9" max="10" width="9.7109375" style="0" bestFit="1" customWidth="1"/>
    <col min="11" max="11" width="5.00390625" style="0" customWidth="1"/>
    <col min="15" max="15" width="3.140625" style="0" customWidth="1"/>
  </cols>
  <sheetData>
    <row r="1" ht="12">
      <c r="A1" t="s">
        <v>34</v>
      </c>
    </row>
    <row r="2" spans="8:10" ht="12">
      <c r="H2" s="4" t="s">
        <v>28</v>
      </c>
      <c r="I2" s="4">
        <v>958.4753298284822</v>
      </c>
      <c r="J2" s="2"/>
    </row>
    <row r="3" spans="8:10" ht="12">
      <c r="H3" s="2" t="s">
        <v>29</v>
      </c>
      <c r="I3" s="2">
        <v>8.314472</v>
      </c>
      <c r="J3" s="2" t="s">
        <v>31</v>
      </c>
    </row>
    <row r="5" spans="2:16" ht="12">
      <c r="B5" t="s">
        <v>25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L5" t="s">
        <v>30</v>
      </c>
      <c r="M5" t="s">
        <v>32</v>
      </c>
      <c r="N5" t="s">
        <v>33</v>
      </c>
      <c r="P5" s="2"/>
    </row>
    <row r="6" ht="12">
      <c r="P6" s="2"/>
    </row>
    <row r="7" spans="1:16" ht="12">
      <c r="A7" t="s">
        <v>22</v>
      </c>
      <c r="B7" t="s">
        <v>27</v>
      </c>
      <c r="D7" s="3">
        <v>3.262451</v>
      </c>
      <c r="E7" s="3">
        <v>0.0015119409</v>
      </c>
      <c r="F7" s="3">
        <v>-3.881755E-06</v>
      </c>
      <c r="G7" s="3">
        <v>5.581944E-09</v>
      </c>
      <c r="H7" s="3">
        <v>-2.474951E-12</v>
      </c>
      <c r="I7" s="3">
        <v>-14310.539</v>
      </c>
      <c r="J7" s="3">
        <v>4.848897</v>
      </c>
      <c r="L7">
        <f aca="true" t="shared" si="0" ref="L7:L17">Rg*(D7+E7*T+F7*T^2+G7*T^3+H7*T^4)</f>
        <v>33.02361260130571</v>
      </c>
      <c r="M7">
        <f aca="true" t="shared" si="1" ref="M7:M17">Rg*(D7*T+E7/2*T^2+F7/3*T^3+G7/4*T^4+H7/5*T^5+I7)</f>
        <v>-90220.889756148</v>
      </c>
      <c r="N7">
        <f aca="true" t="shared" si="2" ref="N7:N17">Rg*(D7*LN(T)+E7*T+F7/2*T^2+G7/3*T^3+H7/4*T^4+J7)</f>
        <v>233.04655570441088</v>
      </c>
      <c r="P7" s="2"/>
    </row>
    <row r="8" spans="1:16" ht="12">
      <c r="A8" t="s">
        <v>10</v>
      </c>
      <c r="B8" t="s">
        <v>27</v>
      </c>
      <c r="D8" s="3">
        <v>2.275724</v>
      </c>
      <c r="E8" s="3">
        <v>0.009922072</v>
      </c>
      <c r="F8" s="3">
        <v>-1.0409113E-05</v>
      </c>
      <c r="G8" s="3">
        <v>6.866686E-09</v>
      </c>
      <c r="H8" s="3">
        <v>-2.11728E-12</v>
      </c>
      <c r="I8" s="3">
        <v>-48373.14</v>
      </c>
      <c r="J8" s="3">
        <v>10.188488</v>
      </c>
      <c r="L8">
        <f t="shared" si="0"/>
        <v>53.89931917674665</v>
      </c>
      <c r="M8">
        <f t="shared" si="1"/>
        <v>-362371.6072154934</v>
      </c>
      <c r="N8">
        <f t="shared" si="2"/>
        <v>266.97427994290393</v>
      </c>
      <c r="P8" s="2"/>
    </row>
    <row r="9" spans="1:16" ht="12">
      <c r="A9" t="s">
        <v>13</v>
      </c>
      <c r="B9" t="s">
        <v>27</v>
      </c>
      <c r="D9" s="3">
        <v>3.298124</v>
      </c>
      <c r="E9" s="3">
        <v>0.0008249441</v>
      </c>
      <c r="F9" s="3">
        <v>-8.143015E-07</v>
      </c>
      <c r="G9" s="3">
        <v>-9.475434E-11</v>
      </c>
      <c r="H9" s="3">
        <v>4.134872E-13</v>
      </c>
      <c r="I9" s="3">
        <v>-1012.5209</v>
      </c>
      <c r="J9" s="3">
        <v>-3.294094</v>
      </c>
      <c r="L9">
        <f t="shared" si="0"/>
        <v>29.984219039436958</v>
      </c>
      <c r="M9">
        <f t="shared" si="1"/>
        <v>19418.24655474237</v>
      </c>
      <c r="N9">
        <f t="shared" si="2"/>
        <v>164.83225717714046</v>
      </c>
      <c r="P9" s="2"/>
    </row>
    <row r="10" spans="1:16" ht="12">
      <c r="A10" t="s">
        <v>23</v>
      </c>
      <c r="B10" t="s">
        <v>27</v>
      </c>
      <c r="D10" s="3">
        <v>2.5</v>
      </c>
      <c r="E10" s="3">
        <v>0</v>
      </c>
      <c r="F10" s="3">
        <v>0</v>
      </c>
      <c r="G10" s="3">
        <v>0</v>
      </c>
      <c r="H10" s="3">
        <v>0</v>
      </c>
      <c r="I10" s="3">
        <v>25471.62</v>
      </c>
      <c r="J10" s="3">
        <v>-0.4601176</v>
      </c>
      <c r="L10">
        <f t="shared" si="0"/>
        <v>20.78618</v>
      </c>
      <c r="M10">
        <f t="shared" si="1"/>
        <v>231706.1120160142</v>
      </c>
      <c r="N10">
        <f t="shared" si="2"/>
        <v>138.87863758238214</v>
      </c>
      <c r="P10" s="2"/>
    </row>
    <row r="11" spans="1:16" ht="12">
      <c r="A11" t="s">
        <v>11</v>
      </c>
      <c r="B11" t="s">
        <v>27</v>
      </c>
      <c r="D11" s="3">
        <v>3.637266</v>
      </c>
      <c r="E11" s="3">
        <v>0.000185091</v>
      </c>
      <c r="F11" s="3">
        <v>-1.6761646E-06</v>
      </c>
      <c r="G11" s="3">
        <v>2.387202E-09</v>
      </c>
      <c r="H11" s="3">
        <v>-8.431442E-13</v>
      </c>
      <c r="I11" s="3">
        <v>3606.781</v>
      </c>
      <c r="J11" s="3">
        <v>1.3588605</v>
      </c>
      <c r="L11">
        <f t="shared" si="0"/>
        <v>30.474486508208653</v>
      </c>
      <c r="M11">
        <f t="shared" si="1"/>
        <v>58644.726333322826</v>
      </c>
      <c r="N11">
        <f t="shared" si="2"/>
        <v>218.33962969787368</v>
      </c>
      <c r="P11" s="2"/>
    </row>
    <row r="12" spans="1:16" ht="12">
      <c r="A12" t="s">
        <v>9</v>
      </c>
      <c r="B12" t="s">
        <v>27</v>
      </c>
      <c r="D12" s="3">
        <v>3.386842</v>
      </c>
      <c r="E12" s="3">
        <v>0.003474982</v>
      </c>
      <c r="F12" s="3">
        <v>-6.354696E-06</v>
      </c>
      <c r="G12" s="3">
        <v>6.968581E-09</v>
      </c>
      <c r="H12" s="3">
        <v>-2.506588E-12</v>
      </c>
      <c r="I12" s="3">
        <v>-30208.11</v>
      </c>
      <c r="J12" s="3">
        <v>2.590232</v>
      </c>
      <c r="L12">
        <f t="shared" si="0"/>
        <v>40.7424335686092</v>
      </c>
      <c r="M12">
        <f t="shared" si="1"/>
        <v>-217557.2625143966</v>
      </c>
      <c r="N12">
        <f t="shared" si="2"/>
        <v>230.89518121296013</v>
      </c>
      <c r="P12" s="2"/>
    </row>
    <row r="13" spans="1:16" ht="12">
      <c r="A13" t="s">
        <v>7</v>
      </c>
      <c r="B13" t="s">
        <v>27</v>
      </c>
      <c r="D13" s="3">
        <v>3.298677</v>
      </c>
      <c r="E13" s="3">
        <v>0.0014082404</v>
      </c>
      <c r="F13" s="3">
        <v>-3.963222E-06</v>
      </c>
      <c r="G13" s="3">
        <v>5.641515E-09</v>
      </c>
      <c r="H13" s="3">
        <v>-2.444854E-12</v>
      </c>
      <c r="I13" s="3">
        <v>-1020.8999</v>
      </c>
      <c r="J13" s="3">
        <v>3.950372</v>
      </c>
      <c r="L13">
        <f t="shared" si="0"/>
        <v>32.52345222799405</v>
      </c>
      <c r="M13">
        <f t="shared" si="1"/>
        <v>20114.266714973965</v>
      </c>
      <c r="N13">
        <f t="shared" si="2"/>
        <v>226.704264423409</v>
      </c>
      <c r="P13" s="2"/>
    </row>
    <row r="14" spans="1:16" ht="12">
      <c r="A14" t="s">
        <v>24</v>
      </c>
      <c r="B14" t="s">
        <v>27</v>
      </c>
      <c r="D14" s="3">
        <v>2.503071</v>
      </c>
      <c r="E14" s="3">
        <v>-2.180018E-05</v>
      </c>
      <c r="F14" s="3">
        <v>5.420529E-08</v>
      </c>
      <c r="G14" s="3">
        <v>-5.64756E-11</v>
      </c>
      <c r="H14" s="3">
        <v>2.099904E-14</v>
      </c>
      <c r="I14" s="3">
        <v>56098.9</v>
      </c>
      <c r="J14" s="3">
        <v>4.167566</v>
      </c>
      <c r="L14">
        <f t="shared" si="0"/>
        <v>20.78590751971642</v>
      </c>
      <c r="M14">
        <f t="shared" si="1"/>
        <v>486358.44334547524</v>
      </c>
      <c r="N14">
        <f t="shared" si="2"/>
        <v>177.4629855540592</v>
      </c>
      <c r="P14" s="2"/>
    </row>
    <row r="15" spans="1:16" ht="12">
      <c r="A15" t="s">
        <v>14</v>
      </c>
      <c r="B15" t="s">
        <v>27</v>
      </c>
      <c r="D15" s="3">
        <v>3.376541</v>
      </c>
      <c r="E15" s="3">
        <v>0.0012530634</v>
      </c>
      <c r="F15" s="3">
        <v>-3.30275E-06</v>
      </c>
      <c r="G15" s="3">
        <v>5.21781E-09</v>
      </c>
      <c r="H15" s="3">
        <v>-2.446262E-12</v>
      </c>
      <c r="I15" s="3">
        <v>9817.961</v>
      </c>
      <c r="J15" s="3">
        <v>5.82959</v>
      </c>
      <c r="L15">
        <f t="shared" si="0"/>
        <v>33.86721762963177</v>
      </c>
      <c r="M15">
        <f t="shared" si="1"/>
        <v>111128.1509825633</v>
      </c>
      <c r="N15">
        <f t="shared" si="2"/>
        <v>247.0229133697405</v>
      </c>
      <c r="P15" s="2"/>
    </row>
    <row r="16" spans="1:16" ht="12">
      <c r="A16" t="s">
        <v>8</v>
      </c>
      <c r="B16" t="s">
        <v>27</v>
      </c>
      <c r="D16" s="3">
        <v>3.212936</v>
      </c>
      <c r="E16" s="3">
        <v>0.0011274864</v>
      </c>
      <c r="F16" s="3">
        <v>-5.75615E-07</v>
      </c>
      <c r="G16" s="3">
        <v>1.3138773E-09</v>
      </c>
      <c r="H16" s="3">
        <v>-8.768554E-13</v>
      </c>
      <c r="I16" s="3">
        <v>-1005.249</v>
      </c>
      <c r="J16" s="3">
        <v>6.034737</v>
      </c>
      <c r="L16">
        <f t="shared" si="0"/>
        <v>34.76839071691533</v>
      </c>
      <c r="M16">
        <f t="shared" si="1"/>
        <v>21273.197768679493</v>
      </c>
      <c r="N16">
        <f t="shared" si="2"/>
        <v>242.0304560071311</v>
      </c>
      <c r="P16" s="2"/>
    </row>
    <row r="17" spans="1:16" ht="12">
      <c r="A17" t="s">
        <v>12</v>
      </c>
      <c r="B17" t="s">
        <v>27</v>
      </c>
      <c r="D17" s="3">
        <v>2.946428</v>
      </c>
      <c r="E17" s="3">
        <v>-0.0016381665</v>
      </c>
      <c r="F17" s="3">
        <v>2.421031E-06</v>
      </c>
      <c r="G17" s="3">
        <v>-1.6028431E-09</v>
      </c>
      <c r="H17" s="3">
        <v>3.890696E-13</v>
      </c>
      <c r="I17" s="3">
        <v>29147.64</v>
      </c>
      <c r="J17" s="3">
        <v>2.963995</v>
      </c>
      <c r="L17">
        <f t="shared" si="0"/>
        <v>20.93118360959909</v>
      </c>
      <c r="M17">
        <f t="shared" si="1"/>
        <v>263191.29921180045</v>
      </c>
      <c r="N17">
        <f t="shared" si="2"/>
        <v>185.79357412790137</v>
      </c>
      <c r="P17" s="2"/>
    </row>
    <row r="18" spans="1:16" ht="12">
      <c r="A18" t="s">
        <v>6</v>
      </c>
      <c r="B18" t="s">
        <v>2</v>
      </c>
      <c r="D18" s="3">
        <v>0.7787415</v>
      </c>
      <c r="E18" s="3">
        <v>0.01747668</v>
      </c>
      <c r="F18" s="3">
        <v>-2.783409E-05</v>
      </c>
      <c r="G18" s="3">
        <v>3.049708E-08</v>
      </c>
      <c r="H18" s="3">
        <v>-1.2239307E-11</v>
      </c>
      <c r="I18" s="3">
        <v>-9825.229</v>
      </c>
      <c r="J18" s="3">
        <v>13.722195</v>
      </c>
      <c r="L18">
        <f>Rg*(D18+E18*T+F18*T^2+G18*T^3+H18*T^4)</f>
        <v>70.53338801691568</v>
      </c>
      <c r="M18">
        <f>Rg*(D18*T+E18/2*T^2+F18/3*T^3+G18/4*T^4+H18/5*T^5+I18)</f>
        <v>-39628.45299493173</v>
      </c>
      <c r="N18">
        <f>Rg*(D18*LN(T)+E18*T+F18/2*T^2+G18/3*T^3+H18/4*T^4+J18)</f>
        <v>244.47072568944074</v>
      </c>
      <c r="P18" s="2"/>
    </row>
    <row r="19" spans="1:16" ht="12">
      <c r="A19" t="s">
        <v>1</v>
      </c>
      <c r="B19" t="s">
        <v>2</v>
      </c>
      <c r="D19" s="1">
        <v>-0.861488</v>
      </c>
      <c r="E19" s="1">
        <v>0.02796162</v>
      </c>
      <c r="F19" s="1">
        <v>-3.388677E-05</v>
      </c>
      <c r="G19" s="1">
        <v>2.785152E-08</v>
      </c>
      <c r="H19" s="1">
        <v>-9.737879E-12</v>
      </c>
      <c r="I19" s="1">
        <v>5573.046</v>
      </c>
      <c r="J19" s="1">
        <v>24.21148</v>
      </c>
      <c r="L19">
        <f>Rg*(D19+E19*T+F19*T^2+G19*T^3+H19*T^4)</f>
        <v>92.40467227109043</v>
      </c>
      <c r="M19">
        <f>Rg*(D19*T+E19/2*T^2+F19/3*T^3+G19/4*T^4+H19/5*T^5+I19)</f>
        <v>99325.21340671145</v>
      </c>
      <c r="N19">
        <f>Rg*(D19*LN(T)+E19*T+F19/2*T^2+G19/3*T^3+H19/4*T^4+J19)</f>
        <v>296.42920616029437</v>
      </c>
      <c r="P19" s="2"/>
    </row>
    <row r="21" spans="1:14" ht="12">
      <c r="A21" t="s">
        <v>22</v>
      </c>
      <c r="B21" t="s">
        <v>26</v>
      </c>
      <c r="D21" s="3">
        <v>3.025078</v>
      </c>
      <c r="E21" s="3">
        <v>0.0014426885</v>
      </c>
      <c r="F21" s="3">
        <v>-5.630827E-07</v>
      </c>
      <c r="G21" s="3">
        <v>1.0185813E-10</v>
      </c>
      <c r="H21" s="3">
        <v>-6.910951E-15</v>
      </c>
      <c r="I21" s="3">
        <v>-14268.35</v>
      </c>
      <c r="J21" s="3">
        <v>6.108217</v>
      </c>
      <c r="L21">
        <f>Rg*(D21+E21*T+F21*T^2+G21*T^3+H21*T^4)</f>
        <v>33.045250625262995</v>
      </c>
      <c r="M21">
        <f>Rg*(D21*T+E21/2*T^2+F21/3*T^3+G21/4*T^4+H21/5*T^5+I21)</f>
        <v>-90221.19455350965</v>
      </c>
      <c r="N21">
        <f>Rg*(D21*LN(T)+E21*T+F21/2*T^2+G21/3*T^3+H21/4*T^4+J21)</f>
        <v>233.04626960087262</v>
      </c>
    </row>
    <row r="22" spans="1:14" ht="12">
      <c r="A22" t="s">
        <v>10</v>
      </c>
      <c r="B22" t="s">
        <v>26</v>
      </c>
      <c r="D22" s="3">
        <v>4.453623</v>
      </c>
      <c r="E22" s="3">
        <v>0.003140168</v>
      </c>
      <c r="F22" s="3">
        <v>-1.2784105E-06</v>
      </c>
      <c r="G22" s="3">
        <v>2.393996E-10</v>
      </c>
      <c r="H22" s="3">
        <v>-1.6690333E-14</v>
      </c>
      <c r="I22" s="3">
        <v>-48966.96</v>
      </c>
      <c r="J22" s="3">
        <v>-0.9553959</v>
      </c>
      <c r="L22">
        <f>Rg*(D22+E22*T+F22*T^2+G22*T^3+H22*T^4)</f>
        <v>53.924877481667984</v>
      </c>
      <c r="M22">
        <f>Rg*(D22*T+E22/2*T^2+F22/3*T^3+G22/4*T^4+H22/5*T^5+I22)</f>
        <v>-362372.0407423184</v>
      </c>
      <c r="N22">
        <f>Rg*(D22*LN(T)+E22*T+F22/2*T^2+G22/3*T^3+H22/4*T^4+J22)</f>
        <v>266.9739827704181</v>
      </c>
    </row>
    <row r="23" spans="1:14" ht="12">
      <c r="A23" t="s">
        <v>13</v>
      </c>
      <c r="B23" t="s">
        <v>26</v>
      </c>
      <c r="D23" s="3">
        <v>2.991423</v>
      </c>
      <c r="E23" s="3">
        <v>0.0007000644</v>
      </c>
      <c r="F23" s="3">
        <v>-5.633828E-08</v>
      </c>
      <c r="G23" s="3">
        <v>-9.231578E-12</v>
      </c>
      <c r="H23" s="3">
        <v>1.5827519E-15</v>
      </c>
      <c r="I23" s="3">
        <v>-835.034</v>
      </c>
      <c r="J23" s="3">
        <v>-1.3551101</v>
      </c>
      <c r="L23">
        <f aca="true" t="shared" si="3" ref="L23:L31">Rg*(D23+E23*T+F23*T^2+G23*T^3+H23*T^4)</f>
        <v>29.964259731540828</v>
      </c>
      <c r="M23">
        <f aca="true" t="shared" si="4" ref="M23:M31">Rg*(D23*T+E23/2*T^2+F23/3*T^3+G23/4*T^4+H23/5*T^5+I23)</f>
        <v>19418.52792707026</v>
      </c>
      <c r="N23">
        <f aca="true" t="shared" si="5" ref="N23:N31">Rg*(D23*LN(T)+E23*T+F23/2*T^2+G23/3*T^3+H23/4*T^4+J23)</f>
        <v>164.83256063038485</v>
      </c>
    </row>
    <row r="24" spans="1:14" ht="12">
      <c r="A24" t="s">
        <v>23</v>
      </c>
      <c r="B24" t="s">
        <v>26</v>
      </c>
      <c r="D24" s="3">
        <v>2.5</v>
      </c>
      <c r="E24" s="3">
        <v>0</v>
      </c>
      <c r="F24" s="3">
        <v>0</v>
      </c>
      <c r="G24" s="3">
        <v>0</v>
      </c>
      <c r="H24" s="3">
        <v>0</v>
      </c>
      <c r="I24" s="3">
        <v>25471.62</v>
      </c>
      <c r="J24" s="3">
        <v>-0.4601176</v>
      </c>
      <c r="L24">
        <f t="shared" si="3"/>
        <v>20.78618</v>
      </c>
      <c r="M24">
        <f t="shared" si="4"/>
        <v>231706.1120160142</v>
      </c>
      <c r="N24">
        <f t="shared" si="5"/>
        <v>138.87863758238214</v>
      </c>
    </row>
    <row r="25" spans="1:14" ht="12">
      <c r="A25" t="s">
        <v>11</v>
      </c>
      <c r="B25" t="s">
        <v>26</v>
      </c>
      <c r="D25" s="3">
        <v>2.88273</v>
      </c>
      <c r="E25" s="3">
        <v>0.0010139743</v>
      </c>
      <c r="F25" s="3">
        <v>-2.276877E-07</v>
      </c>
      <c r="G25" s="3">
        <v>2.174683E-11</v>
      </c>
      <c r="H25" s="3">
        <v>-5.126305E-16</v>
      </c>
      <c r="I25" s="3">
        <v>3886.888</v>
      </c>
      <c r="J25" s="3">
        <v>5.595712</v>
      </c>
      <c r="L25">
        <f t="shared" si="3"/>
        <v>30.465426009756733</v>
      </c>
      <c r="M25">
        <f t="shared" si="4"/>
        <v>58644.85633740853</v>
      </c>
      <c r="N25">
        <f t="shared" si="5"/>
        <v>218.33972414448007</v>
      </c>
    </row>
    <row r="26" spans="1:14" ht="12">
      <c r="A26" t="s">
        <v>9</v>
      </c>
      <c r="B26" t="s">
        <v>26</v>
      </c>
      <c r="D26" s="3">
        <v>2.672145</v>
      </c>
      <c r="E26" s="3">
        <v>0.003056293</v>
      </c>
      <c r="F26" s="3">
        <v>-8.73026E-07</v>
      </c>
      <c r="G26" s="3">
        <v>1.2009964E-10</v>
      </c>
      <c r="H26" s="3">
        <v>-6.391618E-15</v>
      </c>
      <c r="I26" s="3">
        <v>-29899.21</v>
      </c>
      <c r="J26" s="3">
        <v>6.862817</v>
      </c>
      <c r="L26">
        <f t="shared" si="3"/>
        <v>40.739715796514304</v>
      </c>
      <c r="M26">
        <f t="shared" si="4"/>
        <v>-217557.22444092392</v>
      </c>
      <c r="N26">
        <f t="shared" si="5"/>
        <v>230.89522226608275</v>
      </c>
    </row>
    <row r="27" spans="1:14" ht="12">
      <c r="A27" t="s">
        <v>7</v>
      </c>
      <c r="B27" t="s">
        <v>26</v>
      </c>
      <c r="D27" s="3">
        <v>2.92664</v>
      </c>
      <c r="E27" s="3">
        <v>0.0014879768</v>
      </c>
      <c r="F27" s="3">
        <v>-5.68476E-07</v>
      </c>
      <c r="G27" s="3">
        <v>1.0097038E-10</v>
      </c>
      <c r="H27" s="3">
        <v>-6.753351E-15</v>
      </c>
      <c r="I27" s="3">
        <v>-922.7977</v>
      </c>
      <c r="J27" s="3">
        <v>5.980528</v>
      </c>
      <c r="L27">
        <f t="shared" si="3"/>
        <v>32.54111383350723</v>
      </c>
      <c r="M27">
        <f t="shared" si="4"/>
        <v>20114.008373947716</v>
      </c>
      <c r="N27">
        <f t="shared" si="5"/>
        <v>226.70401819274565</v>
      </c>
    </row>
    <row r="28" spans="1:14" ht="12">
      <c r="A28" t="s">
        <v>24</v>
      </c>
      <c r="B28" t="s">
        <v>26</v>
      </c>
      <c r="D28" s="3">
        <v>2.450268</v>
      </c>
      <c r="E28" s="3">
        <v>0.00010661458</v>
      </c>
      <c r="F28" s="3">
        <v>-7.465337E-08</v>
      </c>
      <c r="G28" s="3">
        <v>1.879652E-11</v>
      </c>
      <c r="H28" s="3">
        <v>-1.0259839E-15</v>
      </c>
      <c r="I28" s="3">
        <v>56116.04</v>
      </c>
      <c r="J28" s="3">
        <v>4.448758</v>
      </c>
      <c r="L28">
        <f t="shared" si="3"/>
        <v>20.782506822028502</v>
      </c>
      <c r="M28">
        <f t="shared" si="4"/>
        <v>486358.54806811264</v>
      </c>
      <c r="N28">
        <f t="shared" si="5"/>
        <v>177.4631517538797</v>
      </c>
    </row>
    <row r="29" spans="1:14" ht="12">
      <c r="A29" t="s">
        <v>14</v>
      </c>
      <c r="B29" t="s">
        <v>26</v>
      </c>
      <c r="D29" s="3">
        <v>3.245435</v>
      </c>
      <c r="E29" s="3">
        <v>0.0012691383</v>
      </c>
      <c r="F29" s="3">
        <v>-5.01589E-07</v>
      </c>
      <c r="G29" s="3">
        <v>9.169283E-11</v>
      </c>
      <c r="H29" s="3">
        <v>-6.275419E-15</v>
      </c>
      <c r="I29" s="3">
        <v>9800.84</v>
      </c>
      <c r="J29" s="3">
        <v>6.417293</v>
      </c>
      <c r="L29">
        <f t="shared" si="3"/>
        <v>33.89408903176599</v>
      </c>
      <c r="M29">
        <f t="shared" si="4"/>
        <v>111127.76004845572</v>
      </c>
      <c r="N29">
        <f t="shared" si="5"/>
        <v>247.02252976947702</v>
      </c>
    </row>
    <row r="30" spans="1:14" ht="12">
      <c r="A30" t="s">
        <v>8</v>
      </c>
      <c r="B30" t="s">
        <v>26</v>
      </c>
      <c r="D30" s="3">
        <v>3.697578</v>
      </c>
      <c r="E30" s="3">
        <v>0.0006135197</v>
      </c>
      <c r="F30" s="3">
        <v>-1.258842E-07</v>
      </c>
      <c r="G30" s="3">
        <v>1.775281E-11</v>
      </c>
      <c r="H30" s="3">
        <v>-1.1364354E-15</v>
      </c>
      <c r="I30" s="3">
        <v>-1233.9301</v>
      </c>
      <c r="J30" s="3">
        <v>3.189165</v>
      </c>
      <c r="L30">
        <f t="shared" si="3"/>
        <v>34.79313495118513</v>
      </c>
      <c r="M30">
        <f t="shared" si="4"/>
        <v>21272.854754926433</v>
      </c>
      <c r="N30">
        <f t="shared" si="5"/>
        <v>242.0301250524696</v>
      </c>
    </row>
    <row r="31" spans="1:14" ht="12">
      <c r="A31" t="s">
        <v>12</v>
      </c>
      <c r="B31" t="s">
        <v>26</v>
      </c>
      <c r="D31" s="3">
        <v>2.542059</v>
      </c>
      <c r="E31" s="3">
        <v>-2.755061E-05</v>
      </c>
      <c r="F31" s="3">
        <v>-3.102803E-09</v>
      </c>
      <c r="G31" s="3">
        <v>4.551067E-12</v>
      </c>
      <c r="H31" s="3">
        <v>-4.368051E-16</v>
      </c>
      <c r="I31" s="3">
        <v>29230.8</v>
      </c>
      <c r="J31" s="3">
        <v>4.920308</v>
      </c>
      <c r="L31">
        <f t="shared" si="3"/>
        <v>20.922875270878468</v>
      </c>
      <c r="M31">
        <f t="shared" si="4"/>
        <v>263191.4905366736</v>
      </c>
      <c r="N31">
        <f t="shared" si="5"/>
        <v>185.793768368475</v>
      </c>
    </row>
    <row r="32" spans="1:14" ht="12">
      <c r="A32" t="s">
        <v>4</v>
      </c>
      <c r="B32" t="s">
        <v>5</v>
      </c>
      <c r="D32" s="3">
        <v>1.683478</v>
      </c>
      <c r="E32" s="3">
        <v>0.010237236</v>
      </c>
      <c r="F32" s="3">
        <v>-3.875128E-06</v>
      </c>
      <c r="G32" s="3">
        <v>6.785585E-10</v>
      </c>
      <c r="H32" s="3">
        <v>-4.503423E-14</v>
      </c>
      <c r="I32" s="3">
        <v>-10080.787</v>
      </c>
      <c r="J32" s="3">
        <v>9.623395</v>
      </c>
      <c r="L32">
        <f>Rg*(D32+E32*T+F32*T^2+G32*T^3+H32*T^4)</f>
        <v>70.63239678172977</v>
      </c>
      <c r="M32">
        <f>Rg*(D32*T+E32/2*T^2+F32/3*T^3+G32/4*T^4+H32/5*T^5+I32)</f>
        <v>-39629.8509408445</v>
      </c>
      <c r="N32">
        <f>Rg*(D32*LN(T)+E32*T+F32/2*T^2+G32/3*T^3+H32/4*T^4+J32)</f>
        <v>244.4692411627357</v>
      </c>
    </row>
    <row r="33" spans="1:16" ht="12">
      <c r="A33" t="s">
        <v>0</v>
      </c>
      <c r="B33" t="s">
        <v>3</v>
      </c>
      <c r="D33" s="1">
        <v>3.528418</v>
      </c>
      <c r="E33" s="1">
        <v>0.011485185</v>
      </c>
      <c r="F33" s="1">
        <v>-4.418385E-06</v>
      </c>
      <c r="G33" s="1">
        <v>7.8446E-10</v>
      </c>
      <c r="H33" s="1">
        <v>-5.266848E-14</v>
      </c>
      <c r="I33" s="1">
        <v>4428.288</v>
      </c>
      <c r="J33" s="1">
        <v>2.230389</v>
      </c>
      <c r="L33">
        <f>Rg*(D33+E33*T+F33*T^2+G33*T^3+H33*T^4)</f>
        <v>92.48946296709546</v>
      </c>
      <c r="M33">
        <f>Rg*(D33*T+E33/2*T^2+F33/3*T^3+G33/4*T^4+H33/5*T^5+I33)</f>
        <v>99324.03719168356</v>
      </c>
      <c r="N33">
        <f>Rg*(D33*LN(T)+E33*T+F33/2*T^2+G33/3*T^3+H33/4*T^4+J33)</f>
        <v>296.4280708382485</v>
      </c>
      <c r="O33" s="1"/>
      <c r="P33" s="1"/>
    </row>
    <row r="34" spans="15:18" ht="12">
      <c r="O34" s="1"/>
      <c r="P34" s="1"/>
      <c r="R34" s="1"/>
    </row>
    <row r="35" spans="2:18" ht="12">
      <c r="B35" s="5"/>
      <c r="C35" s="5"/>
      <c r="D35" s="6"/>
      <c r="E35" s="6"/>
      <c r="F35" s="5"/>
      <c r="G35" s="5"/>
      <c r="H35" s="7"/>
      <c r="I35" s="7"/>
      <c r="K35" s="1"/>
      <c r="L35" s="1"/>
      <c r="M35" s="1"/>
      <c r="O35" s="3"/>
      <c r="P35" s="3"/>
      <c r="Q35" s="3"/>
      <c r="R35" s="3"/>
    </row>
    <row r="36" spans="2:18" ht="12">
      <c r="B36" s="5"/>
      <c r="C36" s="5"/>
      <c r="D36" s="7"/>
      <c r="E36" s="7"/>
      <c r="F36" s="5"/>
      <c r="G36" s="5"/>
      <c r="H36" s="7"/>
      <c r="I36" s="7"/>
      <c r="K36" s="1"/>
      <c r="L36" s="1"/>
      <c r="M36" s="1"/>
      <c r="O36" s="3"/>
      <c r="P36" s="3"/>
      <c r="Q36" s="3"/>
      <c r="R36" s="3"/>
    </row>
    <row r="37" spans="2:18" ht="12">
      <c r="B37" s="5"/>
      <c r="C37" s="5"/>
      <c r="D37" s="7"/>
      <c r="E37" s="7"/>
      <c r="F37" s="5"/>
      <c r="G37" s="5"/>
      <c r="H37" s="7"/>
      <c r="I37" s="7"/>
      <c r="K37" s="1"/>
      <c r="L37" s="1"/>
      <c r="M37" s="1"/>
      <c r="O37" s="3"/>
      <c r="P37" s="3"/>
      <c r="Q37" s="3"/>
      <c r="R37" s="3"/>
    </row>
    <row r="38" spans="2:18" ht="12">
      <c r="B38" s="5"/>
      <c r="C38" s="5"/>
      <c r="D38" s="7"/>
      <c r="E38" s="7"/>
      <c r="F38" s="5"/>
      <c r="G38" s="5"/>
      <c r="H38" s="6"/>
      <c r="I38" s="7"/>
      <c r="K38" s="1"/>
      <c r="L38" s="1"/>
      <c r="M38" s="1"/>
      <c r="O38" s="3"/>
      <c r="P38" s="3"/>
      <c r="Q38" s="3"/>
      <c r="R38" s="3"/>
    </row>
    <row r="39" spans="2:18" ht="12">
      <c r="B39" s="5"/>
      <c r="C39" s="5"/>
      <c r="D39" s="7"/>
      <c r="E39" s="7"/>
      <c r="F39" s="5"/>
      <c r="G39" s="5"/>
      <c r="H39" s="7"/>
      <c r="I39" s="7"/>
      <c r="K39" s="1"/>
      <c r="L39" s="1"/>
      <c r="M39" s="1"/>
      <c r="O39" s="3"/>
      <c r="P39" s="3"/>
      <c r="Q39" s="3"/>
      <c r="R39" s="3"/>
    </row>
    <row r="40" spans="2:18" ht="12">
      <c r="B40" s="5"/>
      <c r="C40" s="5"/>
      <c r="D40" s="5"/>
      <c r="E40" s="5"/>
      <c r="F40" s="5"/>
      <c r="G40" s="5"/>
      <c r="H40" s="7"/>
      <c r="I40" s="7"/>
      <c r="K40" s="1"/>
      <c r="L40" s="1"/>
      <c r="M40" s="1"/>
      <c r="O40" s="3"/>
      <c r="P40" s="3"/>
      <c r="Q40" s="3"/>
      <c r="R40" s="3"/>
    </row>
    <row r="41" spans="2:18" ht="12">
      <c r="B41" s="5"/>
      <c r="C41" s="5"/>
      <c r="D41" s="7"/>
      <c r="E41" s="7"/>
      <c r="F41" s="5"/>
      <c r="G41" s="5"/>
      <c r="H41" s="7"/>
      <c r="I41" s="7"/>
      <c r="K41" s="1"/>
      <c r="L41" s="1"/>
      <c r="M41" s="1"/>
      <c r="O41" s="3"/>
      <c r="P41" s="3"/>
      <c r="Q41" s="3"/>
      <c r="R41" s="3"/>
    </row>
    <row r="42" spans="2:18" ht="12">
      <c r="B42" s="5"/>
      <c r="C42" s="5"/>
      <c r="D42" s="5"/>
      <c r="E42" s="5"/>
      <c r="F42" s="8"/>
      <c r="G42" s="8"/>
      <c r="H42" s="6"/>
      <c r="I42" s="7"/>
      <c r="K42" s="1"/>
      <c r="O42" s="3"/>
      <c r="P42" s="3"/>
      <c r="Q42" s="3"/>
      <c r="R42" s="3"/>
    </row>
    <row r="43" spans="2:18" ht="12">
      <c r="B43" s="8"/>
      <c r="C43" s="8"/>
      <c r="D43" s="9"/>
      <c r="E43" s="10"/>
      <c r="F43" s="8"/>
      <c r="G43" s="8"/>
      <c r="H43" s="7"/>
      <c r="I43" s="7"/>
      <c r="O43" s="3"/>
      <c r="P43" s="3"/>
      <c r="Q43" s="3"/>
      <c r="R43" s="3"/>
    </row>
    <row r="44" spans="2:18" ht="12">
      <c r="B44" s="8"/>
      <c r="C44" s="8"/>
      <c r="D44" s="9"/>
      <c r="E44" s="10"/>
      <c r="F44" s="8"/>
      <c r="G44" s="8"/>
      <c r="H44" s="6"/>
      <c r="I44" s="7"/>
      <c r="O44" s="3"/>
      <c r="P44" s="3"/>
      <c r="Q44" s="3"/>
      <c r="R44" s="3"/>
    </row>
    <row r="45" spans="2:18" ht="12">
      <c r="B45" s="8"/>
      <c r="C45" s="8"/>
      <c r="D45" s="8"/>
      <c r="E45" s="5"/>
      <c r="F45" s="7"/>
      <c r="G45" s="11"/>
      <c r="H45" s="7"/>
      <c r="I45" s="7"/>
      <c r="O45" s="3"/>
      <c r="P45" s="3"/>
      <c r="Q45" s="3"/>
      <c r="R45" s="3"/>
    </row>
    <row r="46" spans="2:9" ht="12">
      <c r="B46" s="8"/>
      <c r="C46" s="8"/>
      <c r="D46" s="8"/>
      <c r="E46" s="5"/>
      <c r="F46" s="6"/>
      <c r="G46" s="12"/>
      <c r="H46" s="6"/>
      <c r="I46" s="7"/>
    </row>
    <row r="47" spans="2:9" ht="12">
      <c r="B47" s="5"/>
      <c r="C47" s="5"/>
      <c r="D47" s="5"/>
      <c r="E47" s="5"/>
      <c r="F47" s="7"/>
      <c r="G47" s="12"/>
      <c r="H47" s="7"/>
      <c r="I47" s="7"/>
    </row>
    <row r="48" spans="2:9" ht="12">
      <c r="B48" s="8"/>
      <c r="C48" s="8"/>
      <c r="D48" s="8"/>
      <c r="E48" s="5"/>
      <c r="F48" s="7"/>
      <c r="G48" s="12"/>
      <c r="H48" s="6"/>
      <c r="I48" s="7"/>
    </row>
    <row r="49" spans="2:9" ht="12">
      <c r="B49" s="8"/>
      <c r="C49" s="8"/>
      <c r="D49" s="8"/>
      <c r="E49" s="5"/>
      <c r="F49" s="7"/>
      <c r="G49" s="12"/>
      <c r="H49" s="7"/>
      <c r="I49" s="7"/>
    </row>
    <row r="50" spans="2:9" ht="12">
      <c r="B50" s="8"/>
      <c r="C50" s="8"/>
      <c r="D50" s="8"/>
      <c r="E50" s="5"/>
      <c r="F50" s="7"/>
      <c r="G50" s="12"/>
      <c r="H50" s="6"/>
      <c r="I50" s="7"/>
    </row>
    <row r="51" spans="2:9" ht="12">
      <c r="B51" s="8"/>
      <c r="C51" s="8"/>
      <c r="D51" s="8"/>
      <c r="E51" s="5"/>
      <c r="F51" s="7"/>
      <c r="G51" s="12"/>
      <c r="H51" s="5"/>
      <c r="I51" s="5"/>
    </row>
    <row r="52" spans="2:9" ht="12">
      <c r="B52" s="8"/>
      <c r="C52" s="8"/>
      <c r="D52" s="8"/>
      <c r="E52" s="8"/>
      <c r="F52" s="8"/>
      <c r="G52" s="12"/>
      <c r="H52" s="5"/>
      <c r="I52" s="5"/>
    </row>
    <row r="53" spans="2:9" ht="12">
      <c r="B53" s="5"/>
      <c r="C53" s="5"/>
      <c r="D53" s="5"/>
      <c r="E53" s="5"/>
      <c r="F53" s="12"/>
      <c r="G53" s="12"/>
      <c r="H53" s="5"/>
      <c r="I53" s="5"/>
    </row>
    <row r="54" spans="2:9" ht="12">
      <c r="B54" s="5"/>
      <c r="C54" s="5"/>
      <c r="D54" s="5"/>
      <c r="E54" s="5"/>
      <c r="F54" s="5"/>
      <c r="G54" s="5"/>
      <c r="H54" s="5"/>
      <c r="I54" s="5"/>
    </row>
    <row r="55" spans="2:9" ht="12">
      <c r="B55" s="5"/>
      <c r="C55" s="5"/>
      <c r="D55" s="5"/>
      <c r="E55" s="5"/>
      <c r="F55" s="5"/>
      <c r="G55" s="5"/>
      <c r="H55" s="5"/>
      <c r="I55" s="5"/>
    </row>
    <row r="56" spans="2:9" ht="12">
      <c r="B56" s="5"/>
      <c r="C56" s="5"/>
      <c r="D56" s="5"/>
      <c r="E56" s="5"/>
      <c r="F56" s="5"/>
      <c r="G56" s="5"/>
      <c r="H56" s="5"/>
      <c r="I56" s="5"/>
    </row>
    <row r="57" spans="2:9" ht="12">
      <c r="B57" s="5"/>
      <c r="C57" s="5"/>
      <c r="D57" s="5"/>
      <c r="E57" s="5"/>
      <c r="F57" s="5"/>
      <c r="G57" s="5"/>
      <c r="H57" s="5"/>
      <c r="I57" s="5"/>
    </row>
  </sheetData>
  <printOptions/>
  <pageMargins left="0.75" right="0.75" top="1" bottom="1" header="0.5" footer="0.5"/>
  <pageSetup fitToHeight="1" fitToWidth="1" horizontalDpi="300" verticalDpi="300" orientation="landscape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Lignell</dc:creator>
  <cp:keywords/>
  <dc:description/>
  <cp:lastModifiedBy>David Lignell</cp:lastModifiedBy>
  <cp:lastPrinted>2010-01-11T21:24:07Z</cp:lastPrinted>
  <dcterms:created xsi:type="dcterms:W3CDTF">2000-10-14T19:49:00Z</dcterms:created>
  <dcterms:modified xsi:type="dcterms:W3CDTF">2010-01-11T21:26:35Z</dcterms:modified>
  <cp:category/>
  <cp:version/>
  <cp:contentType/>
  <cp:contentStatus/>
</cp:coreProperties>
</file>