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02_energy_use_cmo/"/>
    </mc:Choice>
  </mc:AlternateContent>
  <xr:revisionPtr revIDLastSave="0" documentId="8_{61C17FF9-53E8-D746-AC94-4CCDC7A37657}" xr6:coauthVersionLast="47" xr6:coauthVersionMax="47" xr10:uidLastSave="{00000000-0000-0000-0000-000000000000}"/>
  <bookViews>
    <workbookView xWindow="2380" yWindow="1640" windowWidth="27240" windowHeight="16440" xr2:uid="{BE40704A-0695-0D4E-8025-071413B217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8" i="1"/>
  <c r="H17" i="1"/>
  <c r="H14" i="1"/>
  <c r="H15" i="1"/>
  <c r="E89" i="1"/>
</calcChain>
</file>

<file path=xl/sharedStrings.xml><?xml version="1.0" encoding="utf-8"?>
<sst xmlns="http://schemas.openxmlformats.org/spreadsheetml/2006/main" count="423" uniqueCount="291">
  <si>
    <t>Altamont Pass Wind Farm</t>
  </si>
  <si>
    <t>United States</t>
  </si>
  <si>
    <t>California</t>
  </si>
  <si>
    <t>37°43′57″N 121°39′9″W</t>
  </si>
  <si>
    <t>multiple farms[2]</t>
  </si>
  <si>
    <t>Alta Wind Energy Center</t>
  </si>
  <si>
    <t>35°1′16″N 118°19′14″W</t>
  </si>
  <si>
    <t>[3][4]</t>
  </si>
  <si>
    <t>Bayannur Wulanyiligeng Wind Farm</t>
  </si>
  <si>
    <t>China</t>
  </si>
  <si>
    <t>Inner Mongolia</t>
  </si>
  <si>
    <t>42°00′00″N 108°23′00″E</t>
  </si>
  <si>
    <t>[5]</t>
  </si>
  <si>
    <t>Bethel Wind Farm</t>
  </si>
  <si>
    <t>Texas</t>
  </si>
  <si>
    <t>[6][7]</t>
  </si>
  <si>
    <t>Biglow Canyon Wind Farm</t>
  </si>
  <si>
    <t>Oregon</t>
  </si>
  <si>
    <t>45°38′15″N 120°36′19″W</t>
  </si>
  <si>
    <t>[8]</t>
  </si>
  <si>
    <t>Blue Canyon Wind Farm</t>
  </si>
  <si>
    <t>Oklahoma</t>
  </si>
  <si>
    <t>34°51′37″N 98°34′57″W</t>
  </si>
  <si>
    <t>[9]</t>
  </si>
  <si>
    <t>Bronco Plains Wind Farm</t>
  </si>
  <si>
    <t>Colorado</t>
  </si>
  <si>
    <t>[10][11]</t>
  </si>
  <si>
    <t>Buffalo Gap Wind Farm</t>
  </si>
  <si>
    <t>32°18′38″N 100°8′57″W</t>
  </si>
  <si>
    <t>[2][12]</t>
  </si>
  <si>
    <t>Capricorn Ridge Wind Farm</t>
  </si>
  <si>
    <t>31°54′11″N 100°54′04″W</t>
  </si>
  <si>
    <t>Cedar Creek Wind Farm</t>
  </si>
  <si>
    <t>40°52′16″N 104°5′35″W</t>
  </si>
  <si>
    <t>[13]</t>
  </si>
  <si>
    <t>Cedar Point Wind Farm</t>
  </si>
  <si>
    <t>39°25′18″N 103°40′41″W</t>
  </si>
  <si>
    <t>[14]</t>
  </si>
  <si>
    <t>Cheyenne Ridge Wind Farm</t>
  </si>
  <si>
    <t>[15][11]</t>
  </si>
  <si>
    <t>Cimarron Bend Wind Farm</t>
  </si>
  <si>
    <t>Kansas</t>
  </si>
  <si>
    <t>37°21′18″N 99°59′28″W</t>
  </si>
  <si>
    <t>[16]</t>
  </si>
  <si>
    <t>Clyde Wind Farm</t>
  </si>
  <si>
    <t>UK</t>
  </si>
  <si>
    <t>South Lanarkshire, Scotland</t>
  </si>
  <si>
    <t>55°28′02″N 3°39′16″W</t>
  </si>
  <si>
    <t>Crystal Lake Wind Farm</t>
  </si>
  <si>
    <t>Iowa</t>
  </si>
  <si>
    <t>43°13′45″N 93°50′28″W</t>
  </si>
  <si>
    <t>[17]</t>
  </si>
  <si>
    <t>Dabancheng Wind Farm</t>
  </si>
  <si>
    <t>Xinjiang</t>
  </si>
  <si>
    <t>43°35′37″N 87°48′32″E</t>
  </si>
  <si>
    <t>[18]</t>
  </si>
  <si>
    <t>Daqing Heping Aobao Wind Wind Farm</t>
  </si>
  <si>
    <t>Daqing</t>
  </si>
  <si>
    <t>[19]</t>
  </si>
  <si>
    <t>Dumat al-Jandal</t>
  </si>
  <si>
    <t>Saudi Arabia</t>
  </si>
  <si>
    <t>Al Jouf</t>
  </si>
  <si>
    <t>[20]</t>
  </si>
  <si>
    <t>Eurus Wind Farm</t>
  </si>
  <si>
    <t>Mexico</t>
  </si>
  <si>
    <t>Oaxaca</t>
  </si>
  <si>
    <t>16°32′25″N 94°57′14″W</t>
  </si>
  <si>
    <t>[21]</t>
  </si>
  <si>
    <t>Fântânele-Cogealac Wind Farm</t>
  </si>
  <si>
    <t>Romania</t>
  </si>
  <si>
    <t>Constanța</t>
  </si>
  <si>
    <t>44°35′25″N 28°33′55″E</t>
  </si>
  <si>
    <t>[22]</t>
  </si>
  <si>
    <t>Flat Ridge Wind Farm</t>
  </si>
  <si>
    <t>37°21′59″N 98°15′40″W</t>
  </si>
  <si>
    <t>[23]</t>
  </si>
  <si>
    <t>Fowler Ridge Wind Farm</t>
  </si>
  <si>
    <t>Indiana</t>
  </si>
  <si>
    <t>40°36′31″N 87°19′15″W</t>
  </si>
  <si>
    <t>[24]</t>
  </si>
  <si>
    <t>Frontier 1 &amp; 2</t>
  </si>
  <si>
    <t>multiple farms (2)[25]</t>
  </si>
  <si>
    <t>Fubei Wind Farm</t>
  </si>
  <si>
    <t>Liaoning</t>
  </si>
  <si>
    <t>[26]</t>
  </si>
  <si>
    <t>Gansu Wind Farm</t>
  </si>
  <si>
    <t>Gansu</t>
  </si>
  <si>
    <t>40°12′N 96°54′E</t>
  </si>
  <si>
    <t>multiple farms [27][28][29][30]</t>
  </si>
  <si>
    <t>Grande Prairie Wind Farm</t>
  </si>
  <si>
    <t>Nebraska</t>
  </si>
  <si>
    <t>42°36′29″N 98°25′42″W</t>
  </si>
  <si>
    <t>[31]</t>
  </si>
  <si>
    <t>Gulf Wind Farm</t>
  </si>
  <si>
    <t>27°05′16.02″N 97°35′22.02″W</t>
  </si>
  <si>
    <t>[12]</t>
  </si>
  <si>
    <t>Hallett Wind Farm</t>
  </si>
  <si>
    <t>Australia</t>
  </si>
  <si>
    <t>South Australia</t>
  </si>
  <si>
    <t>33°22′04″S 138°43′43″E</t>
  </si>
  <si>
    <t>[32]</t>
  </si>
  <si>
    <t>Highland Wind Energy Center</t>
  </si>
  <si>
    <t>43°05′N 95°34′W</t>
  </si>
  <si>
    <t>[33]</t>
  </si>
  <si>
    <t>Hopkins Ridge Wind Farm</t>
  </si>
  <si>
    <t>Washington</t>
  </si>
  <si>
    <t>46°24′07″N 117°48′44″W</t>
  </si>
  <si>
    <t>[34][35]</t>
  </si>
  <si>
    <t>Hornsdale Wind Farm</t>
  </si>
  <si>
    <t>33.058°S 138.544°E</t>
  </si>
  <si>
    <t>[36]</t>
  </si>
  <si>
    <t>Horse Hollow Wind Energy Center</t>
  </si>
  <si>
    <t>32°11′24″N 100°01′48″W</t>
  </si>
  <si>
    <t>Jaisalmer Wind Park</t>
  </si>
  <si>
    <t>India</t>
  </si>
  <si>
    <t>Rajasthan</t>
  </si>
  <si>
    <t>26°56′27.45″N 70°53′23.21″E</t>
  </si>
  <si>
    <t>multiple farms[37][38]</t>
  </si>
  <si>
    <t>King Mountain Wind Farm</t>
  </si>
  <si>
    <t>31°14′16″N 102°14′16″W</t>
  </si>
  <si>
    <t>Klondike Wind Farm</t>
  </si>
  <si>
    <t>45°34′48″N 120°36′36″W</t>
  </si>
  <si>
    <t>Lagoa dos Ventos</t>
  </si>
  <si>
    <t>Brazil</t>
  </si>
  <si>
    <t>Piauí</t>
  </si>
  <si>
    <t>[39]</t>
  </si>
  <si>
    <t>Lake Bonney Wind Farm</t>
  </si>
  <si>
    <t>37°45′36″S 140°24′0″E</t>
  </si>
  <si>
    <t>[40]</t>
  </si>
  <si>
    <t>Liaoning Fuxin Wind Farm</t>
  </si>
  <si>
    <t>[41]</t>
  </si>
  <si>
    <t>Limon Wind Energy Center</t>
  </si>
  <si>
    <t>39°22′51″N 103°34′23″W</t>
  </si>
  <si>
    <t>[42]</t>
  </si>
  <si>
    <t>Lone Star Wind Farm</t>
  </si>
  <si>
    <t>32°16′22.12″N 99°27′22″W</t>
  </si>
  <si>
    <t>Longyuan Huitengliang Wind Farm</t>
  </si>
  <si>
    <t>43°27′01″N 116°09′59″E</t>
  </si>
  <si>
    <t>[43]</t>
  </si>
  <si>
    <t>Los Vientos Wind Farm</t>
  </si>
  <si>
    <t>26°19′51″N 97°35′09″W</t>
  </si>
  <si>
    <t>[44]</t>
  </si>
  <si>
    <t>Lower Snake River Wind Project</t>
  </si>
  <si>
    <t>[45]</t>
  </si>
  <si>
    <t>Macarthur Wind Farm</t>
  </si>
  <si>
    <t>Victoria</t>
  </si>
  <si>
    <t>38°2′24″S 142°11′30″E</t>
  </si>
  <si>
    <t>[46]</t>
  </si>
  <si>
    <t>Markbygden Wind Farm</t>
  </si>
  <si>
    <t>Sweden</t>
  </si>
  <si>
    <t>Norrbotten</t>
  </si>
  <si>
    <t>65°25′N 20°40′E</t>
  </si>
  <si>
    <t>[47]</t>
  </si>
  <si>
    <t>Maple Ridge Wind Farm</t>
  </si>
  <si>
    <t>New York</t>
  </si>
  <si>
    <t>43°45′N 75°33′W</t>
  </si>
  <si>
    <t>[48]</t>
  </si>
  <si>
    <t>Meadow Lake Wind Farm</t>
  </si>
  <si>
    <t>40°36′4″N 86°51′57″W</t>
  </si>
  <si>
    <t>[49]</t>
  </si>
  <si>
    <t>Mesquite Star Wind Farm</t>
  </si>
  <si>
    <t>[50][11]</t>
  </si>
  <si>
    <t>Milford Wind Corridor Project</t>
  </si>
  <si>
    <t>Utah</t>
  </si>
  <si>
    <t>[51]</t>
  </si>
  <si>
    <t>Mount Storm Wind Farm</t>
  </si>
  <si>
    <t>West Virginia</t>
  </si>
  <si>
    <t>39°13′28″N 79°12′15″W</t>
  </si>
  <si>
    <t>[52]</t>
  </si>
  <si>
    <t>Muppandal wind farm</t>
  </si>
  <si>
    <t>Tamil Nadu</t>
  </si>
  <si>
    <t>8°15′27.45″N 77°32′23.21″E</t>
  </si>
  <si>
    <t>[53]</t>
  </si>
  <si>
    <t>Palo Alto Wind Farm</t>
  </si>
  <si>
    <t>[54][11]</t>
  </si>
  <si>
    <t>Panther Creek Wind Farm</t>
  </si>
  <si>
    <t>31°58′7″N 99°54′6″W</t>
  </si>
  <si>
    <t>Papalote Creek Wind Farm</t>
  </si>
  <si>
    <t>27°58′48″N 97°23′28″W</t>
  </si>
  <si>
    <t>[55]</t>
  </si>
  <si>
    <t>Peetz Wind Farm</t>
  </si>
  <si>
    <t>40°57′3″N 103°9′19″W</t>
  </si>
  <si>
    <t>[2]</t>
  </si>
  <si>
    <t>Peñascal Wind Power Project</t>
  </si>
  <si>
    <t>27°00′N 97°36′W</t>
  </si>
  <si>
    <t>[56]</t>
  </si>
  <si>
    <t>Pioneer Prairie Wind Farm</t>
  </si>
  <si>
    <t>43°28′35″N 92°35′08″W</t>
  </si>
  <si>
    <t>Qiji Wind Farm</t>
  </si>
  <si>
    <t>Qinghai</t>
  </si>
  <si>
    <t>[57]</t>
  </si>
  <si>
    <t>Rolling Hills Wind Farm</t>
  </si>
  <si>
    <t>41°18′N 94°47′W</t>
  </si>
  <si>
    <t>[58]</t>
  </si>
  <si>
    <t>Roscoe Wind Farm</t>
  </si>
  <si>
    <t>32°15′52″N 100°20′39″W</t>
  </si>
  <si>
    <t>[59]</t>
  </si>
  <si>
    <t>Rush Creek Wind Project</t>
  </si>
  <si>
    <t>39°10′20″N 103°50′43″W</t>
  </si>
  <si>
    <t>[60]</t>
  </si>
  <si>
    <t>Sapphire Wind Farm[61]</t>
  </si>
  <si>
    <t>New South Wales</t>
  </si>
  <si>
    <t>29.781°S 151.574°E</t>
  </si>
  <si>
    <t>[62]</t>
  </si>
  <si>
    <t>San Gorgonio Pass Wind Farm</t>
  </si>
  <si>
    <t>33°54′53.53″N 116°35′18.35″W</t>
  </si>
  <si>
    <t>Shepherds Flat Wind Farm</t>
  </si>
  <si>
    <t>45°42′00″N 120°3′36″W</t>
  </si>
  <si>
    <t>[63]</t>
  </si>
  <si>
    <t>Sherbino Wind Farm</t>
  </si>
  <si>
    <t>30°48′26″N 102°21′20″W</t>
  </si>
  <si>
    <t>[64]</t>
  </si>
  <si>
    <t>Shiloh Wind Farm</t>
  </si>
  <si>
    <t>38°7′N 121°50.5′W</t>
  </si>
  <si>
    <t>[65][66]</t>
  </si>
  <si>
    <t>Siping Wind Wind Farm</t>
  </si>
  <si>
    <t>Siping</t>
  </si>
  <si>
    <t>Smoky Hills Wind Farm</t>
  </si>
  <si>
    <t>38°58′20″N 98°09′01″W</t>
  </si>
  <si>
    <t>[67]</t>
  </si>
  <si>
    <t>Snowtown Wind Farm</t>
  </si>
  <si>
    <t>33° 41′ 36″ S, 138° 7′ 51″ E</t>
  </si>
  <si>
    <t>[68]</t>
  </si>
  <si>
    <t>Stateline Wind Farm</t>
  </si>
  <si>
    <t>Oregon &amp; Washington</t>
  </si>
  <si>
    <t>46°02′13.98″N 118°48′23.74″W</t>
  </si>
  <si>
    <t>[69]</t>
  </si>
  <si>
    <t>Story County Wind Farm</t>
  </si>
  <si>
    <t>41°53′28″N 92°58′42″W</t>
  </si>
  <si>
    <t>[70]</t>
  </si>
  <si>
    <t>Streator Cayuga Ridge South Wind Farm</t>
  </si>
  <si>
    <t>Illinois</t>
  </si>
  <si>
    <t>40°57′20″N 88°28′54″W</t>
  </si>
  <si>
    <t>[71]</t>
  </si>
  <si>
    <t>Sweetwater Wind Farm</t>
  </si>
  <si>
    <t>32°20′20″N 100°26′40″W</t>
  </si>
  <si>
    <t>Tarfaya Wind Farm</t>
  </si>
  <si>
    <t>Morocco</t>
  </si>
  <si>
    <t>Akhfenir</t>
  </si>
  <si>
    <t>[72]</t>
  </si>
  <si>
    <t>Tehachapi Pass Wind Farm</t>
  </si>
  <si>
    <t>35°06′08″N 118°16′58″W</t>
  </si>
  <si>
    <t>Tongliao Beiqinghe Wind Farm</t>
  </si>
  <si>
    <t>43°56′30″N 121°09′00″E</t>
  </si>
  <si>
    <t>[73][74]</t>
  </si>
  <si>
    <t>Tongyu Wind Farm</t>
  </si>
  <si>
    <t>Jilin</t>
  </si>
  <si>
    <t>44°48′46.8″N 123°5′18.3″E</t>
  </si>
  <si>
    <t>Triple H Wind Farm</t>
  </si>
  <si>
    <t>South Dakota</t>
  </si>
  <si>
    <t>[75][11]</t>
  </si>
  <si>
    <t>Twin Groves Wind Farm</t>
  </si>
  <si>
    <t>40°28′54″N 88°42′26″W</t>
  </si>
  <si>
    <t>[76]</t>
  </si>
  <si>
    <t>Whitelee Wind Farm</t>
  </si>
  <si>
    <t>East Renfrewshire, Scotland</t>
  </si>
  <si>
    <t>55°41′14″N 4°13′43″W</t>
  </si>
  <si>
    <t>[77]</t>
  </si>
  <si>
    <t>Wulanchabu Hongji Wind Farm</t>
  </si>
  <si>
    <t>[78]</t>
  </si>
  <si>
    <t>Windy Point/Windy Flats</t>
  </si>
  <si>
    <t>45°44′31″N 120°43′32″W</t>
  </si>
  <si>
    <t>[79]</t>
  </si>
  <si>
    <t>Xiangyang Wind Farm</t>
  </si>
  <si>
    <t>[26][80]</t>
  </si>
  <si>
    <t>Zafarana Wind Farm</t>
  </si>
  <si>
    <t>Egypt</t>
  </si>
  <si>
    <t>29.2003°N 32.5981°E</t>
  </si>
  <si>
    <t>[81]</t>
  </si>
  <si>
    <t>Zhangdong Wind Farm</t>
  </si>
  <si>
    <t>average</t>
  </si>
  <si>
    <t>https://en.wikipedia.org/wiki/List_of_onshore_wind_farms</t>
  </si>
  <si>
    <t>Capacity MW</t>
  </si>
  <si>
    <t>https://blog.arcadia.com/common-sizes-wind-turbines/</t>
  </si>
  <si>
    <t>Vestas V90</t>
  </si>
  <si>
    <t>https://nozebra.ipapercms.dk/Vestas/Communication/2mw-platform-brochure/?page=8</t>
  </si>
  <si>
    <t>90 m diameter</t>
  </si>
  <si>
    <t>80 m tower</t>
  </si>
  <si>
    <t>2 MW</t>
  </si>
  <si>
    <t>https://windeurope.org/</t>
  </si>
  <si>
    <t>average onshore turbine</t>
  </si>
  <si>
    <t>Thermal energy to electric: 10000 BTU_th / kwh_elec</t>
  </si>
  <si>
    <t>thermal to electric efficiency is 0.341214</t>
  </si>
  <si>
    <t>8760 hrs/year</t>
  </si>
  <si>
    <t>1 CMO = 1.735E9 kW-yr, meaning, you need 1.735E9 kW electric unit operating for 1 year to get 1 CMO</t>
  </si>
  <si>
    <t># of 2 MW turbines for 1 CMO</t>
  </si>
  <si>
    <t>capacity factor</t>
  </si>
  <si>
    <t>build per week for 50 years</t>
  </si>
  <si>
    <t># avg size farms above 250 MW</t>
  </si>
  <si>
    <t># turbines per farm</t>
  </si>
  <si>
    <t># farms per week for 50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</si>
</sst>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List_of_onshore_wind_f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BE32-91F1-374E-9C9B-D081197F88FD}">
  <dimension ref="A1:I89"/>
  <sheetViews>
    <sheetView tabSelected="1" workbookViewId="0"/>
  </sheetViews>
  <sheetFormatPr baseColWidth="10" defaultRowHeight="16" x14ac:dyDescent="0.2"/>
  <cols>
    <col min="1" max="1" width="34.83203125" bestFit="1" customWidth="1"/>
    <col min="2" max="2" width="12.33203125" bestFit="1" customWidth="1"/>
    <col min="3" max="3" width="24.5" bestFit="1" customWidth="1"/>
    <col min="4" max="4" width="27.33203125" bestFit="1" customWidth="1"/>
    <col min="5" max="5" width="12" bestFit="1" customWidth="1"/>
    <col min="6" max="6" width="27.6640625" bestFit="1" customWidth="1"/>
    <col min="8" max="8" width="21.5" bestFit="1" customWidth="1"/>
  </cols>
  <sheetData>
    <row r="1" spans="1:9" x14ac:dyDescent="0.2">
      <c r="A1" s="5" t="s">
        <v>271</v>
      </c>
    </row>
    <row r="2" spans="1:9" x14ac:dyDescent="0.2">
      <c r="E2" s="2" t="s">
        <v>272</v>
      </c>
      <c r="H2" t="s">
        <v>280</v>
      </c>
      <c r="I2" t="s">
        <v>273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>
        <v>576</v>
      </c>
      <c r="F3" t="s">
        <v>4</v>
      </c>
      <c r="H3" t="s">
        <v>274</v>
      </c>
      <c r="I3" t="s">
        <v>275</v>
      </c>
    </row>
    <row r="4" spans="1:9" x14ac:dyDescent="0.2">
      <c r="A4" t="s">
        <v>5</v>
      </c>
      <c r="B4" t="s">
        <v>1</v>
      </c>
      <c r="C4" t="s">
        <v>2</v>
      </c>
      <c r="D4" t="s">
        <v>6</v>
      </c>
      <c r="E4" s="1">
        <v>1548</v>
      </c>
      <c r="F4" t="s">
        <v>7</v>
      </c>
      <c r="I4" t="s">
        <v>276</v>
      </c>
    </row>
    <row r="5" spans="1:9" x14ac:dyDescent="0.2">
      <c r="A5" t="s">
        <v>8</v>
      </c>
      <c r="B5" t="s">
        <v>9</v>
      </c>
      <c r="C5" t="s">
        <v>10</v>
      </c>
      <c r="D5" t="s">
        <v>11</v>
      </c>
      <c r="E5">
        <v>300</v>
      </c>
      <c r="F5" t="s">
        <v>12</v>
      </c>
      <c r="I5" t="s">
        <v>277</v>
      </c>
    </row>
    <row r="6" spans="1:9" x14ac:dyDescent="0.2">
      <c r="A6" t="s">
        <v>13</v>
      </c>
      <c r="B6" t="s">
        <v>1</v>
      </c>
      <c r="C6" t="s">
        <v>14</v>
      </c>
      <c r="E6">
        <v>276</v>
      </c>
      <c r="F6" t="s">
        <v>15</v>
      </c>
      <c r="I6" t="s">
        <v>278</v>
      </c>
    </row>
    <row r="7" spans="1:9" x14ac:dyDescent="0.2">
      <c r="A7" t="s">
        <v>16</v>
      </c>
      <c r="B7" t="s">
        <v>1</v>
      </c>
      <c r="C7" t="s">
        <v>17</v>
      </c>
      <c r="D7" t="s">
        <v>18</v>
      </c>
      <c r="E7">
        <v>450</v>
      </c>
      <c r="F7" t="s">
        <v>19</v>
      </c>
      <c r="H7" t="s">
        <v>279</v>
      </c>
    </row>
    <row r="8" spans="1:9" x14ac:dyDescent="0.2">
      <c r="A8" t="s">
        <v>20</v>
      </c>
      <c r="B8" t="s">
        <v>1</v>
      </c>
      <c r="C8" t="s">
        <v>21</v>
      </c>
      <c r="D8" t="s">
        <v>22</v>
      </c>
      <c r="E8">
        <v>423.4</v>
      </c>
      <c r="F8" t="s">
        <v>23</v>
      </c>
    </row>
    <row r="9" spans="1:9" x14ac:dyDescent="0.2">
      <c r="A9" t="s">
        <v>24</v>
      </c>
      <c r="B9" t="s">
        <v>1</v>
      </c>
      <c r="C9" t="s">
        <v>25</v>
      </c>
      <c r="E9">
        <v>299</v>
      </c>
      <c r="F9" t="s">
        <v>26</v>
      </c>
      <c r="H9" t="s">
        <v>281</v>
      </c>
    </row>
    <row r="10" spans="1:9" x14ac:dyDescent="0.2">
      <c r="A10" t="s">
        <v>27</v>
      </c>
      <c r="B10" t="s">
        <v>1</v>
      </c>
      <c r="C10" t="s">
        <v>14</v>
      </c>
      <c r="D10" t="s">
        <v>28</v>
      </c>
      <c r="E10">
        <v>523.29999999999995</v>
      </c>
      <c r="F10" t="s">
        <v>29</v>
      </c>
      <c r="I10" t="s">
        <v>282</v>
      </c>
    </row>
    <row r="11" spans="1:9" x14ac:dyDescent="0.2">
      <c r="A11" t="s">
        <v>30</v>
      </c>
      <c r="B11" t="s">
        <v>1</v>
      </c>
      <c r="C11" t="s">
        <v>14</v>
      </c>
      <c r="D11" t="s">
        <v>31</v>
      </c>
      <c r="E11">
        <v>662.5</v>
      </c>
      <c r="F11" t="s">
        <v>29</v>
      </c>
      <c r="H11" t="s">
        <v>284</v>
      </c>
    </row>
    <row r="12" spans="1:9" x14ac:dyDescent="0.2">
      <c r="A12" t="s">
        <v>32</v>
      </c>
      <c r="B12" t="s">
        <v>1</v>
      </c>
      <c r="C12" t="s">
        <v>25</v>
      </c>
      <c r="D12" t="s">
        <v>33</v>
      </c>
      <c r="E12">
        <v>551</v>
      </c>
      <c r="F12" t="s">
        <v>34</v>
      </c>
      <c r="H12" t="s">
        <v>283</v>
      </c>
    </row>
    <row r="13" spans="1:9" x14ac:dyDescent="0.2">
      <c r="A13" t="s">
        <v>35</v>
      </c>
      <c r="B13" t="s">
        <v>1</v>
      </c>
      <c r="C13" t="s">
        <v>25</v>
      </c>
      <c r="D13" t="s">
        <v>36</v>
      </c>
      <c r="E13">
        <v>252</v>
      </c>
      <c r="F13" t="s">
        <v>37</v>
      </c>
      <c r="H13">
        <v>0.35</v>
      </c>
      <c r="I13" t="s">
        <v>286</v>
      </c>
    </row>
    <row r="14" spans="1:9" x14ac:dyDescent="0.2">
      <c r="A14" t="s">
        <v>38</v>
      </c>
      <c r="B14" t="s">
        <v>1</v>
      </c>
      <c r="C14" t="s">
        <v>25</v>
      </c>
      <c r="E14">
        <v>500</v>
      </c>
      <c r="F14" t="s">
        <v>39</v>
      </c>
      <c r="H14" s="3">
        <f>1735000000 / 2000 / H13</f>
        <v>2478571.4285714286</v>
      </c>
      <c r="I14" t="s">
        <v>285</v>
      </c>
    </row>
    <row r="15" spans="1:9" x14ac:dyDescent="0.2">
      <c r="A15" t="s">
        <v>40</v>
      </c>
      <c r="B15" t="s">
        <v>1</v>
      </c>
      <c r="C15" t="s">
        <v>41</v>
      </c>
      <c r="D15" t="s">
        <v>42</v>
      </c>
      <c r="E15">
        <v>400</v>
      </c>
      <c r="F15" t="s">
        <v>43</v>
      </c>
      <c r="H15">
        <f>H14/52/50</f>
        <v>953.2967032967033</v>
      </c>
      <c r="I15" t="s">
        <v>287</v>
      </c>
    </row>
    <row r="16" spans="1:9" x14ac:dyDescent="0.2">
      <c r="A16" t="s">
        <v>44</v>
      </c>
      <c r="B16" t="s">
        <v>45</v>
      </c>
      <c r="C16" t="s">
        <v>46</v>
      </c>
      <c r="D16" t="s">
        <v>47</v>
      </c>
      <c r="E16">
        <v>522</v>
      </c>
    </row>
    <row r="17" spans="1:9" x14ac:dyDescent="0.2">
      <c r="A17" t="s">
        <v>48</v>
      </c>
      <c r="B17" t="s">
        <v>1</v>
      </c>
      <c r="C17" t="s">
        <v>49</v>
      </c>
      <c r="D17" t="s">
        <v>50</v>
      </c>
      <c r="E17">
        <v>416</v>
      </c>
      <c r="F17" t="s">
        <v>51</v>
      </c>
      <c r="H17">
        <f>1735000000 / E89/1000/ H13</f>
        <v>8751.0907339315327</v>
      </c>
      <c r="I17" t="s">
        <v>288</v>
      </c>
    </row>
    <row r="18" spans="1:9" x14ac:dyDescent="0.2">
      <c r="A18" t="s">
        <v>52</v>
      </c>
      <c r="B18" t="s">
        <v>9</v>
      </c>
      <c r="C18" t="s">
        <v>53</v>
      </c>
      <c r="D18" t="s">
        <v>54</v>
      </c>
      <c r="E18">
        <v>500</v>
      </c>
      <c r="F18" t="s">
        <v>55</v>
      </c>
      <c r="H18">
        <f>H14/H17</f>
        <v>283.23000000000008</v>
      </c>
      <c r="I18" t="s">
        <v>289</v>
      </c>
    </row>
    <row r="19" spans="1:9" x14ac:dyDescent="0.2">
      <c r="A19" t="s">
        <v>56</v>
      </c>
      <c r="B19" t="s">
        <v>9</v>
      </c>
      <c r="C19" t="s">
        <v>57</v>
      </c>
      <c r="E19">
        <v>288</v>
      </c>
      <c r="F19" t="s">
        <v>58</v>
      </c>
      <c r="H19" s="4">
        <f>H17/52/33</f>
        <v>5.0997032249018259</v>
      </c>
      <c r="I19" t="s">
        <v>290</v>
      </c>
    </row>
    <row r="20" spans="1:9" x14ac:dyDescent="0.2">
      <c r="A20" t="s">
        <v>59</v>
      </c>
      <c r="B20" t="s">
        <v>60</v>
      </c>
      <c r="C20" t="s">
        <v>61</v>
      </c>
      <c r="E20">
        <v>400</v>
      </c>
      <c r="F20" t="s">
        <v>62</v>
      </c>
    </row>
    <row r="21" spans="1:9" x14ac:dyDescent="0.2">
      <c r="A21" t="s">
        <v>63</v>
      </c>
      <c r="B21" t="s">
        <v>64</v>
      </c>
      <c r="C21" t="s">
        <v>65</v>
      </c>
      <c r="D21" t="s">
        <v>66</v>
      </c>
      <c r="E21">
        <v>250.5</v>
      </c>
      <c r="F21" t="s">
        <v>67</v>
      </c>
    </row>
    <row r="22" spans="1:9" x14ac:dyDescent="0.2">
      <c r="A22" t="s">
        <v>68</v>
      </c>
      <c r="B22" t="s">
        <v>69</v>
      </c>
      <c r="C22" t="s">
        <v>70</v>
      </c>
      <c r="D22" t="s">
        <v>71</v>
      </c>
      <c r="E22">
        <v>600</v>
      </c>
      <c r="F22" t="s">
        <v>72</v>
      </c>
    </row>
    <row r="23" spans="1:9" x14ac:dyDescent="0.2">
      <c r="A23" t="s">
        <v>73</v>
      </c>
      <c r="B23" t="s">
        <v>1</v>
      </c>
      <c r="C23" t="s">
        <v>41</v>
      </c>
      <c r="D23" t="s">
        <v>74</v>
      </c>
      <c r="E23">
        <v>570.4</v>
      </c>
      <c r="F23" t="s">
        <v>75</v>
      </c>
    </row>
    <row r="24" spans="1:9" x14ac:dyDescent="0.2">
      <c r="A24" t="s">
        <v>76</v>
      </c>
      <c r="B24" t="s">
        <v>1</v>
      </c>
      <c r="C24" t="s">
        <v>77</v>
      </c>
      <c r="D24" t="s">
        <v>78</v>
      </c>
      <c r="E24">
        <v>599.79999999999995</v>
      </c>
      <c r="F24" t="s">
        <v>79</v>
      </c>
    </row>
    <row r="25" spans="1:9" x14ac:dyDescent="0.2">
      <c r="A25" t="s">
        <v>80</v>
      </c>
      <c r="B25" t="s">
        <v>1</v>
      </c>
      <c r="C25" t="s">
        <v>21</v>
      </c>
      <c r="E25">
        <v>550</v>
      </c>
      <c r="F25" t="s">
        <v>81</v>
      </c>
    </row>
    <row r="26" spans="1:9" x14ac:dyDescent="0.2">
      <c r="A26" t="s">
        <v>82</v>
      </c>
      <c r="B26" t="s">
        <v>9</v>
      </c>
      <c r="C26" t="s">
        <v>83</v>
      </c>
      <c r="E26">
        <v>450</v>
      </c>
      <c r="F26" t="s">
        <v>84</v>
      </c>
    </row>
    <row r="27" spans="1:9" x14ac:dyDescent="0.2">
      <c r="A27" t="s">
        <v>85</v>
      </c>
      <c r="B27" t="s">
        <v>9</v>
      </c>
      <c r="C27" t="s">
        <v>86</v>
      </c>
      <c r="D27" t="s">
        <v>87</v>
      </c>
      <c r="E27" s="1">
        <v>7965</v>
      </c>
      <c r="F27" t="s">
        <v>88</v>
      </c>
    </row>
    <row r="28" spans="1:9" x14ac:dyDescent="0.2">
      <c r="A28" t="s">
        <v>89</v>
      </c>
      <c r="B28" t="s">
        <v>1</v>
      </c>
      <c r="C28" t="s">
        <v>90</v>
      </c>
      <c r="D28" t="s">
        <v>91</v>
      </c>
      <c r="E28">
        <v>400</v>
      </c>
      <c r="F28" t="s">
        <v>92</v>
      </c>
    </row>
    <row r="29" spans="1:9" x14ac:dyDescent="0.2">
      <c r="A29" t="s">
        <v>93</v>
      </c>
      <c r="B29" t="s">
        <v>1</v>
      </c>
      <c r="C29" t="s">
        <v>14</v>
      </c>
      <c r="D29" t="s">
        <v>94</v>
      </c>
      <c r="E29">
        <v>283.2</v>
      </c>
      <c r="F29" t="s">
        <v>95</v>
      </c>
    </row>
    <row r="30" spans="1:9" x14ac:dyDescent="0.2">
      <c r="A30" t="s">
        <v>96</v>
      </c>
      <c r="B30" t="s">
        <v>97</v>
      </c>
      <c r="C30" t="s">
        <v>98</v>
      </c>
      <c r="D30" t="s">
        <v>99</v>
      </c>
      <c r="E30">
        <v>351</v>
      </c>
      <c r="F30" t="s">
        <v>100</v>
      </c>
    </row>
    <row r="31" spans="1:9" x14ac:dyDescent="0.2">
      <c r="A31" t="s">
        <v>101</v>
      </c>
      <c r="B31" t="s">
        <v>1</v>
      </c>
      <c r="C31" t="s">
        <v>49</v>
      </c>
      <c r="D31" t="s">
        <v>102</v>
      </c>
      <c r="E31">
        <v>501.4</v>
      </c>
      <c r="F31" t="s">
        <v>103</v>
      </c>
    </row>
    <row r="32" spans="1:9" x14ac:dyDescent="0.2">
      <c r="A32" t="s">
        <v>104</v>
      </c>
      <c r="B32" t="s">
        <v>1</v>
      </c>
      <c r="C32" t="s">
        <v>105</v>
      </c>
      <c r="D32" t="s">
        <v>106</v>
      </c>
      <c r="E32">
        <v>385</v>
      </c>
      <c r="F32" t="s">
        <v>107</v>
      </c>
    </row>
    <row r="33" spans="1:6" x14ac:dyDescent="0.2">
      <c r="A33" t="s">
        <v>108</v>
      </c>
      <c r="B33" t="s">
        <v>97</v>
      </c>
      <c r="C33" t="s">
        <v>98</v>
      </c>
      <c r="D33" t="s">
        <v>109</v>
      </c>
      <c r="E33">
        <v>315</v>
      </c>
      <c r="F33" t="s">
        <v>110</v>
      </c>
    </row>
    <row r="34" spans="1:6" x14ac:dyDescent="0.2">
      <c r="A34" t="s">
        <v>111</v>
      </c>
      <c r="B34" t="s">
        <v>1</v>
      </c>
      <c r="C34" t="s">
        <v>14</v>
      </c>
      <c r="D34" t="s">
        <v>112</v>
      </c>
      <c r="E34">
        <v>735.5</v>
      </c>
      <c r="F34" t="s">
        <v>29</v>
      </c>
    </row>
    <row r="35" spans="1:6" x14ac:dyDescent="0.2">
      <c r="A35" t="s">
        <v>113</v>
      </c>
      <c r="B35" t="s">
        <v>114</v>
      </c>
      <c r="C35" t="s">
        <v>115</v>
      </c>
      <c r="D35" t="s">
        <v>116</v>
      </c>
      <c r="E35" s="1">
        <v>1064</v>
      </c>
      <c r="F35" t="s">
        <v>117</v>
      </c>
    </row>
    <row r="36" spans="1:6" x14ac:dyDescent="0.2">
      <c r="A36" t="s">
        <v>118</v>
      </c>
      <c r="B36" t="s">
        <v>1</v>
      </c>
      <c r="C36" t="s">
        <v>14</v>
      </c>
      <c r="D36" t="s">
        <v>119</v>
      </c>
      <c r="E36">
        <v>281.2</v>
      </c>
      <c r="F36" t="s">
        <v>95</v>
      </c>
    </row>
    <row r="37" spans="1:6" x14ac:dyDescent="0.2">
      <c r="A37" t="s">
        <v>120</v>
      </c>
      <c r="B37" t="s">
        <v>1</v>
      </c>
      <c r="C37" t="s">
        <v>17</v>
      </c>
      <c r="D37" t="s">
        <v>121</v>
      </c>
      <c r="E37">
        <v>399</v>
      </c>
      <c r="F37" t="s">
        <v>19</v>
      </c>
    </row>
    <row r="38" spans="1:6" x14ac:dyDescent="0.2">
      <c r="A38" t="s">
        <v>122</v>
      </c>
      <c r="B38" t="s">
        <v>123</v>
      </c>
      <c r="C38" t="s">
        <v>124</v>
      </c>
      <c r="E38">
        <v>716</v>
      </c>
      <c r="F38" t="s">
        <v>125</v>
      </c>
    </row>
    <row r="39" spans="1:6" x14ac:dyDescent="0.2">
      <c r="A39" t="s">
        <v>126</v>
      </c>
      <c r="B39" t="s">
        <v>97</v>
      </c>
      <c r="C39" t="s">
        <v>98</v>
      </c>
      <c r="D39" t="s">
        <v>127</v>
      </c>
      <c r="E39">
        <v>279</v>
      </c>
      <c r="F39" t="s">
        <v>128</v>
      </c>
    </row>
    <row r="40" spans="1:6" x14ac:dyDescent="0.2">
      <c r="A40" t="s">
        <v>129</v>
      </c>
      <c r="B40" t="s">
        <v>9</v>
      </c>
      <c r="C40" t="s">
        <v>83</v>
      </c>
      <c r="E40">
        <v>300</v>
      </c>
      <c r="F40" t="s">
        <v>130</v>
      </c>
    </row>
    <row r="41" spans="1:6" x14ac:dyDescent="0.2">
      <c r="A41" t="s">
        <v>131</v>
      </c>
      <c r="B41" t="s">
        <v>1</v>
      </c>
      <c r="C41" t="s">
        <v>25</v>
      </c>
      <c r="D41" t="s">
        <v>132</v>
      </c>
      <c r="E41">
        <v>601</v>
      </c>
      <c r="F41" t="s">
        <v>133</v>
      </c>
    </row>
    <row r="42" spans="1:6" x14ac:dyDescent="0.2">
      <c r="A42" t="s">
        <v>134</v>
      </c>
      <c r="B42" t="s">
        <v>1</v>
      </c>
      <c r="C42" t="s">
        <v>14</v>
      </c>
      <c r="D42" t="s">
        <v>135</v>
      </c>
      <c r="E42">
        <v>400</v>
      </c>
      <c r="F42" t="s">
        <v>95</v>
      </c>
    </row>
    <row r="43" spans="1:6" x14ac:dyDescent="0.2">
      <c r="A43" t="s">
        <v>136</v>
      </c>
      <c r="B43" t="s">
        <v>9</v>
      </c>
      <c r="C43" t="s">
        <v>10</v>
      </c>
      <c r="D43" t="s">
        <v>137</v>
      </c>
      <c r="E43">
        <v>300</v>
      </c>
      <c r="F43" t="s">
        <v>138</v>
      </c>
    </row>
    <row r="44" spans="1:6" x14ac:dyDescent="0.2">
      <c r="A44" t="s">
        <v>139</v>
      </c>
      <c r="B44" t="s">
        <v>1</v>
      </c>
      <c r="C44" t="s">
        <v>14</v>
      </c>
      <c r="D44" t="s">
        <v>140</v>
      </c>
      <c r="E44">
        <v>912</v>
      </c>
      <c r="F44" t="s">
        <v>141</v>
      </c>
    </row>
    <row r="45" spans="1:6" x14ac:dyDescent="0.2">
      <c r="A45" t="s">
        <v>142</v>
      </c>
      <c r="B45" t="s">
        <v>1</v>
      </c>
      <c r="C45" t="s">
        <v>105</v>
      </c>
      <c r="E45">
        <v>343</v>
      </c>
      <c r="F45" t="s">
        <v>143</v>
      </c>
    </row>
    <row r="46" spans="1:6" x14ac:dyDescent="0.2">
      <c r="A46" t="s">
        <v>144</v>
      </c>
      <c r="B46" t="s">
        <v>97</v>
      </c>
      <c r="C46" t="s">
        <v>145</v>
      </c>
      <c r="D46" t="s">
        <v>146</v>
      </c>
      <c r="E46">
        <v>420</v>
      </c>
      <c r="F46" t="s">
        <v>147</v>
      </c>
    </row>
    <row r="47" spans="1:6" x14ac:dyDescent="0.2">
      <c r="A47" t="s">
        <v>148</v>
      </c>
      <c r="B47" t="s">
        <v>149</v>
      </c>
      <c r="C47" t="s">
        <v>150</v>
      </c>
      <c r="D47" t="s">
        <v>151</v>
      </c>
      <c r="E47">
        <v>814.1</v>
      </c>
      <c r="F47" t="s">
        <v>152</v>
      </c>
    </row>
    <row r="48" spans="1:6" x14ac:dyDescent="0.2">
      <c r="A48" t="s">
        <v>153</v>
      </c>
      <c r="B48" t="s">
        <v>1</v>
      </c>
      <c r="C48" t="s">
        <v>154</v>
      </c>
      <c r="D48" t="s">
        <v>155</v>
      </c>
      <c r="E48">
        <v>321.8</v>
      </c>
      <c r="F48" t="s">
        <v>156</v>
      </c>
    </row>
    <row r="49" spans="1:6" x14ac:dyDescent="0.2">
      <c r="A49" t="s">
        <v>157</v>
      </c>
      <c r="B49" t="s">
        <v>1</v>
      </c>
      <c r="C49" t="s">
        <v>77</v>
      </c>
      <c r="D49" t="s">
        <v>158</v>
      </c>
      <c r="E49">
        <v>801</v>
      </c>
      <c r="F49" t="s">
        <v>159</v>
      </c>
    </row>
    <row r="50" spans="1:6" x14ac:dyDescent="0.2">
      <c r="A50" t="s">
        <v>160</v>
      </c>
      <c r="B50" t="s">
        <v>1</v>
      </c>
      <c r="C50" t="s">
        <v>14</v>
      </c>
      <c r="E50">
        <v>419</v>
      </c>
      <c r="F50" t="s">
        <v>161</v>
      </c>
    </row>
    <row r="51" spans="1:6" x14ac:dyDescent="0.2">
      <c r="A51" t="s">
        <v>162</v>
      </c>
      <c r="B51" t="s">
        <v>1</v>
      </c>
      <c r="C51" t="s">
        <v>163</v>
      </c>
      <c r="E51">
        <v>306</v>
      </c>
      <c r="F51" t="s">
        <v>164</v>
      </c>
    </row>
    <row r="52" spans="1:6" x14ac:dyDescent="0.2">
      <c r="A52" t="s">
        <v>165</v>
      </c>
      <c r="B52" t="s">
        <v>1</v>
      </c>
      <c r="C52" t="s">
        <v>166</v>
      </c>
      <c r="D52" t="s">
        <v>167</v>
      </c>
      <c r="E52">
        <v>264</v>
      </c>
      <c r="F52" t="s">
        <v>168</v>
      </c>
    </row>
    <row r="53" spans="1:6" x14ac:dyDescent="0.2">
      <c r="A53" t="s">
        <v>169</v>
      </c>
      <c r="B53" t="s">
        <v>114</v>
      </c>
      <c r="C53" t="s">
        <v>170</v>
      </c>
      <c r="D53" t="s">
        <v>171</v>
      </c>
      <c r="E53" s="1">
        <v>1500</v>
      </c>
      <c r="F53" t="s">
        <v>172</v>
      </c>
    </row>
    <row r="54" spans="1:6" x14ac:dyDescent="0.2">
      <c r="A54" t="s">
        <v>173</v>
      </c>
      <c r="B54" t="s">
        <v>1</v>
      </c>
      <c r="C54" t="s">
        <v>49</v>
      </c>
      <c r="E54">
        <v>250</v>
      </c>
      <c r="F54" t="s">
        <v>174</v>
      </c>
    </row>
    <row r="55" spans="1:6" x14ac:dyDescent="0.2">
      <c r="A55" t="s">
        <v>175</v>
      </c>
      <c r="B55" t="s">
        <v>1</v>
      </c>
      <c r="C55" t="s">
        <v>14</v>
      </c>
      <c r="D55" t="s">
        <v>176</v>
      </c>
      <c r="E55">
        <v>458</v>
      </c>
      <c r="F55" t="s">
        <v>95</v>
      </c>
    </row>
    <row r="56" spans="1:6" x14ac:dyDescent="0.2">
      <c r="A56" t="s">
        <v>177</v>
      </c>
      <c r="B56" t="s">
        <v>1</v>
      </c>
      <c r="C56" t="s">
        <v>14</v>
      </c>
      <c r="D56" t="s">
        <v>178</v>
      </c>
      <c r="E56">
        <v>380</v>
      </c>
      <c r="F56" t="s">
        <v>179</v>
      </c>
    </row>
    <row r="57" spans="1:6" x14ac:dyDescent="0.2">
      <c r="A57" t="s">
        <v>180</v>
      </c>
      <c r="B57" t="s">
        <v>1</v>
      </c>
      <c r="C57" t="s">
        <v>25</v>
      </c>
      <c r="D57" t="s">
        <v>181</v>
      </c>
      <c r="E57">
        <v>430</v>
      </c>
      <c r="F57" t="s">
        <v>182</v>
      </c>
    </row>
    <row r="58" spans="1:6" x14ac:dyDescent="0.2">
      <c r="A58" t="s">
        <v>183</v>
      </c>
      <c r="B58" t="s">
        <v>1</v>
      </c>
      <c r="C58" t="s">
        <v>14</v>
      </c>
      <c r="D58" t="s">
        <v>184</v>
      </c>
      <c r="E58">
        <v>404</v>
      </c>
      <c r="F58" t="s">
        <v>185</v>
      </c>
    </row>
    <row r="59" spans="1:6" x14ac:dyDescent="0.2">
      <c r="A59" t="s">
        <v>186</v>
      </c>
      <c r="B59" t="s">
        <v>1</v>
      </c>
      <c r="C59" t="s">
        <v>49</v>
      </c>
      <c r="D59" t="s">
        <v>187</v>
      </c>
      <c r="E59">
        <v>300.3</v>
      </c>
      <c r="F59" t="s">
        <v>51</v>
      </c>
    </row>
    <row r="60" spans="1:6" x14ac:dyDescent="0.2">
      <c r="A60" t="s">
        <v>188</v>
      </c>
      <c r="B60" t="s">
        <v>9</v>
      </c>
      <c r="C60" t="s">
        <v>189</v>
      </c>
      <c r="E60" s="1">
        <v>1300</v>
      </c>
      <c r="F60" t="s">
        <v>190</v>
      </c>
    </row>
    <row r="61" spans="1:6" x14ac:dyDescent="0.2">
      <c r="A61" t="s">
        <v>191</v>
      </c>
      <c r="B61" t="s">
        <v>1</v>
      </c>
      <c r="C61" t="s">
        <v>49</v>
      </c>
      <c r="D61" t="s">
        <v>192</v>
      </c>
      <c r="E61">
        <v>443.9</v>
      </c>
      <c r="F61" t="s">
        <v>193</v>
      </c>
    </row>
    <row r="62" spans="1:6" x14ac:dyDescent="0.2">
      <c r="A62" t="s">
        <v>194</v>
      </c>
      <c r="B62" t="s">
        <v>1</v>
      </c>
      <c r="C62" t="s">
        <v>14</v>
      </c>
      <c r="D62" t="s">
        <v>195</v>
      </c>
      <c r="E62">
        <v>781.5</v>
      </c>
      <c r="F62" t="s">
        <v>196</v>
      </c>
    </row>
    <row r="63" spans="1:6" x14ac:dyDescent="0.2">
      <c r="A63" t="s">
        <v>197</v>
      </c>
      <c r="B63" t="s">
        <v>1</v>
      </c>
      <c r="C63" t="s">
        <v>25</v>
      </c>
      <c r="D63" t="s">
        <v>198</v>
      </c>
      <c r="E63">
        <v>600</v>
      </c>
      <c r="F63" t="s">
        <v>199</v>
      </c>
    </row>
    <row r="64" spans="1:6" x14ac:dyDescent="0.2">
      <c r="A64" t="s">
        <v>200</v>
      </c>
      <c r="B64" t="s">
        <v>97</v>
      </c>
      <c r="C64" t="s">
        <v>201</v>
      </c>
      <c r="D64" t="s">
        <v>202</v>
      </c>
      <c r="E64">
        <v>270</v>
      </c>
      <c r="F64" t="s">
        <v>203</v>
      </c>
    </row>
    <row r="65" spans="1:6" x14ac:dyDescent="0.2">
      <c r="A65" t="s">
        <v>204</v>
      </c>
      <c r="B65" t="s">
        <v>1</v>
      </c>
      <c r="C65" t="s">
        <v>2</v>
      </c>
      <c r="D65" t="s">
        <v>205</v>
      </c>
      <c r="E65">
        <v>615</v>
      </c>
      <c r="F65" t="s">
        <v>4</v>
      </c>
    </row>
    <row r="66" spans="1:6" x14ac:dyDescent="0.2">
      <c r="A66" t="s">
        <v>206</v>
      </c>
      <c r="B66" t="s">
        <v>1</v>
      </c>
      <c r="C66" t="s">
        <v>17</v>
      </c>
      <c r="D66" t="s">
        <v>207</v>
      </c>
      <c r="E66">
        <v>845</v>
      </c>
      <c r="F66" t="s">
        <v>208</v>
      </c>
    </row>
    <row r="67" spans="1:6" x14ac:dyDescent="0.2">
      <c r="A67" t="s">
        <v>209</v>
      </c>
      <c r="B67" t="s">
        <v>1</v>
      </c>
      <c r="C67" t="s">
        <v>14</v>
      </c>
      <c r="D67" t="s">
        <v>210</v>
      </c>
      <c r="E67">
        <v>300</v>
      </c>
      <c r="F67" t="s">
        <v>211</v>
      </c>
    </row>
    <row r="68" spans="1:6" x14ac:dyDescent="0.2">
      <c r="A68" t="s">
        <v>212</v>
      </c>
      <c r="B68" t="s">
        <v>1</v>
      </c>
      <c r="C68" t="s">
        <v>2</v>
      </c>
      <c r="D68" t="s">
        <v>213</v>
      </c>
      <c r="E68">
        <v>300</v>
      </c>
      <c r="F68" t="s">
        <v>214</v>
      </c>
    </row>
    <row r="69" spans="1:6" x14ac:dyDescent="0.2">
      <c r="A69" t="s">
        <v>215</v>
      </c>
      <c r="B69" t="s">
        <v>9</v>
      </c>
      <c r="C69" t="s">
        <v>216</v>
      </c>
      <c r="E69">
        <v>348</v>
      </c>
      <c r="F69" t="s">
        <v>58</v>
      </c>
    </row>
    <row r="70" spans="1:6" x14ac:dyDescent="0.2">
      <c r="A70" t="s">
        <v>217</v>
      </c>
      <c r="B70" t="s">
        <v>1</v>
      </c>
      <c r="C70" t="s">
        <v>41</v>
      </c>
      <c r="D70" t="s">
        <v>218</v>
      </c>
      <c r="E70">
        <v>250</v>
      </c>
      <c r="F70" t="s">
        <v>219</v>
      </c>
    </row>
    <row r="71" spans="1:6" x14ac:dyDescent="0.2">
      <c r="A71" t="s">
        <v>220</v>
      </c>
      <c r="B71" t="s">
        <v>97</v>
      </c>
      <c r="C71" t="s">
        <v>98</v>
      </c>
      <c r="D71" t="s">
        <v>221</v>
      </c>
      <c r="E71">
        <v>370</v>
      </c>
      <c r="F71" t="s">
        <v>222</v>
      </c>
    </row>
    <row r="72" spans="1:6" x14ac:dyDescent="0.2">
      <c r="A72" t="s">
        <v>223</v>
      </c>
      <c r="B72" t="s">
        <v>1</v>
      </c>
      <c r="C72" t="s">
        <v>224</v>
      </c>
      <c r="D72" t="s">
        <v>225</v>
      </c>
      <c r="E72">
        <v>300</v>
      </c>
      <c r="F72" t="s">
        <v>226</v>
      </c>
    </row>
    <row r="73" spans="1:6" x14ac:dyDescent="0.2">
      <c r="A73" t="s">
        <v>227</v>
      </c>
      <c r="B73" t="s">
        <v>1</v>
      </c>
      <c r="C73" t="s">
        <v>49</v>
      </c>
      <c r="D73" t="s">
        <v>228</v>
      </c>
      <c r="E73">
        <v>300</v>
      </c>
      <c r="F73" t="s">
        <v>229</v>
      </c>
    </row>
    <row r="74" spans="1:6" x14ac:dyDescent="0.2">
      <c r="A74" t="s">
        <v>230</v>
      </c>
      <c r="B74" t="s">
        <v>1</v>
      </c>
      <c r="C74" t="s">
        <v>231</v>
      </c>
      <c r="D74" t="s">
        <v>232</v>
      </c>
      <c r="E74">
        <v>300</v>
      </c>
      <c r="F74" t="s">
        <v>233</v>
      </c>
    </row>
    <row r="75" spans="1:6" x14ac:dyDescent="0.2">
      <c r="A75" t="s">
        <v>234</v>
      </c>
      <c r="B75" t="s">
        <v>1</v>
      </c>
      <c r="C75" t="s">
        <v>14</v>
      </c>
      <c r="D75" t="s">
        <v>235</v>
      </c>
      <c r="E75">
        <v>585.29999999999995</v>
      </c>
      <c r="F75" t="s">
        <v>182</v>
      </c>
    </row>
    <row r="76" spans="1:6" x14ac:dyDescent="0.2">
      <c r="A76" t="s">
        <v>236</v>
      </c>
      <c r="B76" t="s">
        <v>237</v>
      </c>
      <c r="C76" t="s">
        <v>238</v>
      </c>
      <c r="E76">
        <v>301</v>
      </c>
      <c r="F76" t="s">
        <v>239</v>
      </c>
    </row>
    <row r="77" spans="1:6" x14ac:dyDescent="0.2">
      <c r="A77" t="s">
        <v>240</v>
      </c>
      <c r="B77" t="s">
        <v>1</v>
      </c>
      <c r="C77" t="s">
        <v>2</v>
      </c>
      <c r="D77" t="s">
        <v>241</v>
      </c>
      <c r="E77">
        <v>705</v>
      </c>
      <c r="F77" t="s">
        <v>4</v>
      </c>
    </row>
    <row r="78" spans="1:6" x14ac:dyDescent="0.2">
      <c r="A78" t="s">
        <v>242</v>
      </c>
      <c r="B78" t="s">
        <v>9</v>
      </c>
      <c r="C78" t="s">
        <v>10</v>
      </c>
      <c r="D78" t="s">
        <v>243</v>
      </c>
      <c r="E78">
        <v>300</v>
      </c>
      <c r="F78" t="s">
        <v>244</v>
      </c>
    </row>
    <row r="79" spans="1:6" x14ac:dyDescent="0.2">
      <c r="A79" t="s">
        <v>245</v>
      </c>
      <c r="B79" t="s">
        <v>9</v>
      </c>
      <c r="C79" t="s">
        <v>246</v>
      </c>
      <c r="D79" t="s">
        <v>247</v>
      </c>
      <c r="E79">
        <v>300</v>
      </c>
      <c r="F79" t="s">
        <v>84</v>
      </c>
    </row>
    <row r="80" spans="1:6" x14ac:dyDescent="0.2">
      <c r="A80" t="s">
        <v>248</v>
      </c>
      <c r="B80" t="s">
        <v>1</v>
      </c>
      <c r="C80" t="s">
        <v>249</v>
      </c>
      <c r="E80">
        <v>250</v>
      </c>
      <c r="F80" t="s">
        <v>250</v>
      </c>
    </row>
    <row r="81" spans="1:6" x14ac:dyDescent="0.2">
      <c r="A81" t="s">
        <v>251</v>
      </c>
      <c r="B81" t="s">
        <v>1</v>
      </c>
      <c r="C81" t="s">
        <v>231</v>
      </c>
      <c r="D81" t="s">
        <v>252</v>
      </c>
      <c r="E81">
        <v>396</v>
      </c>
      <c r="F81" t="s">
        <v>253</v>
      </c>
    </row>
    <row r="82" spans="1:6" x14ac:dyDescent="0.2">
      <c r="A82" t="s">
        <v>254</v>
      </c>
      <c r="B82" t="s">
        <v>45</v>
      </c>
      <c r="C82" t="s">
        <v>255</v>
      </c>
      <c r="D82" t="s">
        <v>256</v>
      </c>
      <c r="E82">
        <v>539</v>
      </c>
      <c r="F82" t="s">
        <v>257</v>
      </c>
    </row>
    <row r="83" spans="1:6" x14ac:dyDescent="0.2">
      <c r="A83" t="s">
        <v>258</v>
      </c>
      <c r="B83" t="s">
        <v>9</v>
      </c>
      <c r="C83" t="s">
        <v>10</v>
      </c>
      <c r="E83">
        <v>296.5</v>
      </c>
      <c r="F83" t="s">
        <v>259</v>
      </c>
    </row>
    <row r="84" spans="1:6" x14ac:dyDescent="0.2">
      <c r="A84" t="s">
        <v>260</v>
      </c>
      <c r="B84" t="s">
        <v>1</v>
      </c>
      <c r="C84" t="s">
        <v>105</v>
      </c>
      <c r="D84" t="s">
        <v>261</v>
      </c>
      <c r="E84">
        <v>400</v>
      </c>
      <c r="F84" t="s">
        <v>262</v>
      </c>
    </row>
    <row r="85" spans="1:6" x14ac:dyDescent="0.2">
      <c r="A85" t="s">
        <v>263</v>
      </c>
      <c r="B85" t="s">
        <v>9</v>
      </c>
      <c r="C85" t="s">
        <v>246</v>
      </c>
      <c r="E85">
        <v>400.5</v>
      </c>
      <c r="F85" t="s">
        <v>264</v>
      </c>
    </row>
    <row r="86" spans="1:6" x14ac:dyDescent="0.2">
      <c r="A86" t="s">
        <v>265</v>
      </c>
      <c r="B86" t="s">
        <v>266</v>
      </c>
      <c r="D86" t="s">
        <v>267</v>
      </c>
      <c r="E86">
        <v>545</v>
      </c>
      <c r="F86" t="s">
        <v>268</v>
      </c>
    </row>
    <row r="87" spans="1:6" x14ac:dyDescent="0.2">
      <c r="A87" t="s">
        <v>269</v>
      </c>
      <c r="B87" t="s">
        <v>9</v>
      </c>
      <c r="E87">
        <v>300</v>
      </c>
      <c r="F87" t="s">
        <v>84</v>
      </c>
    </row>
    <row r="89" spans="1:6" x14ac:dyDescent="0.2">
      <c r="D89" t="s">
        <v>270</v>
      </c>
      <c r="E89">
        <f>AVERAGE(E3:E87)</f>
        <v>566.46000000000015</v>
      </c>
    </row>
  </sheetData>
  <hyperlinks>
    <hyperlink ref="A1" r:id="rId1" xr:uid="{9A9BD70C-B216-7043-9915-92A9E82EF7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2021-08-23T22:31:02Z</dcterms:created>
  <dcterms:modified xsi:type="dcterms:W3CDTF">2021-08-24T00:04:21Z</dcterms:modified>
</cp:coreProperties>
</file>